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525" windowWidth="14805" windowHeight="7590" activeTab="1"/>
  </bookViews>
  <sheets>
    <sheet name="Содержание МКЖД" sheetId="1" r:id="rId1"/>
    <sheet name="Текущий ремонт" sheetId="2" r:id="rId2"/>
  </sheets>
  <calcPr calcId="124519"/>
</workbook>
</file>

<file path=xl/calcChain.xml><?xml version="1.0" encoding="utf-8"?>
<calcChain xmlns="http://schemas.openxmlformats.org/spreadsheetml/2006/main">
  <c r="I22" i="2"/>
  <c r="I21"/>
  <c r="G68"/>
  <c r="G69" s="1"/>
  <c r="E35" i="1"/>
  <c r="D35"/>
  <c r="F35" s="1"/>
  <c r="I15" i="2"/>
  <c r="I16"/>
  <c r="I17"/>
  <c r="I18"/>
  <c r="I19"/>
  <c r="I20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14"/>
  <c r="G53"/>
  <c r="D52"/>
  <c r="F32" i="1"/>
  <c r="F33"/>
  <c r="F34"/>
  <c r="F28"/>
  <c r="F29"/>
  <c r="F30"/>
  <c r="F31"/>
  <c r="F23"/>
  <c r="F24"/>
  <c r="F25"/>
  <c r="F26"/>
  <c r="F27"/>
  <c r="F22"/>
  <c r="F21"/>
  <c r="F19"/>
  <c r="F15"/>
  <c r="F16"/>
  <c r="F17"/>
  <c r="F18"/>
  <c r="F14"/>
  <c r="F13"/>
  <c r="D42" i="2"/>
  <c r="F52" s="1"/>
  <c r="I42" l="1"/>
  <c r="G52"/>
  <c r="G54" s="1"/>
</calcChain>
</file>

<file path=xl/sharedStrings.xml><?xml version="1.0" encoding="utf-8"?>
<sst xmlns="http://schemas.openxmlformats.org/spreadsheetml/2006/main" count="208" uniqueCount="162">
  <si>
    <t>Номер</t>
  </si>
  <si>
    <t xml:space="preserve">Наименование работ в соответствии с перечнем работ и услуг,  указанным в договоре управления МКД, заключенным с собственниками помещений 
</t>
  </si>
  <si>
    <t>Тариф</t>
  </si>
  <si>
    <t>Задолженность (+) или переплата (-) по оплате работ и услуг содержанию и ремонту МКЖД</t>
  </si>
  <si>
    <t>Содержание общего имущества многоквартирного дома</t>
  </si>
  <si>
    <t xml:space="preserve"> ОТЧЕТ О  ВЫПОЛНЕННЫХ РАБОТАХ  И ОКАЗАННЫХ УСЛУГАХ</t>
  </si>
  <si>
    <t>ПО ДОГОВОРУ УПРАВЛЕНИЯ МНОГОКВАРТИРНЫМ ДОМОМ</t>
  </si>
  <si>
    <t>II. ПРЕДОСТАВЛЕНИЕ  КОММУНАЛЬНЫХ УСЛУГ  ПО ДОГОВОРУ УПРАВЛЕНИЯ  МНОГОКВАРТИРНЫМ ДОМОМ</t>
  </si>
  <si>
    <t>№</t>
  </si>
  <si>
    <t>Наименование коммунальной услуги</t>
  </si>
  <si>
    <t>Ед. изм.</t>
  </si>
  <si>
    <t>Утвержденный тариф, руб.</t>
  </si>
  <si>
    <t>Предоставлено собственникам и прочим потребителям</t>
  </si>
  <si>
    <t>Оплачено собственниками и прочими потребителями, руб.</t>
  </si>
  <si>
    <t>п/п</t>
  </si>
  <si>
    <t>Объем потребленного ресурса по жилому многоквартирному дому</t>
  </si>
  <si>
    <t>Стоимость коммунальной услуги ресурсоснабжающей организации, руб.</t>
  </si>
  <si>
    <t>ХВС</t>
  </si>
  <si>
    <t>Водоотведение</t>
  </si>
  <si>
    <t>ГВС</t>
  </si>
  <si>
    <t>м3</t>
  </si>
  <si>
    <t>расчетный</t>
  </si>
  <si>
    <t>Отопление</t>
  </si>
  <si>
    <t xml:space="preserve">В т.ч: </t>
  </si>
  <si>
    <t>кВт/час</t>
  </si>
  <si>
    <t>Электроэнергия</t>
  </si>
  <si>
    <t>Приложение к Договору</t>
  </si>
  <si>
    <t>в городе Ульяновске согласно Распоряжения от 17.04.2012 г. №31-од</t>
  </si>
  <si>
    <t>Министерства энергетики и жилищно-коммунального комплекса Ульяновской области</t>
  </si>
  <si>
    <t>№ п/п</t>
  </si>
  <si>
    <t xml:space="preserve"> Виды работ  </t>
  </si>
  <si>
    <t>Текущий ремонт</t>
  </si>
  <si>
    <t>Проводимые документы</t>
  </si>
  <si>
    <t>Сумма, руб.</t>
  </si>
  <si>
    <t>Исполнитель</t>
  </si>
  <si>
    <t>1.</t>
  </si>
  <si>
    <t>Завоз песка на д/площадку</t>
  </si>
  <si>
    <t>ИТОГО:</t>
  </si>
  <si>
    <t>Услуга</t>
  </si>
  <si>
    <t xml:space="preserve">Поступления, руб . </t>
  </si>
  <si>
    <t xml:space="preserve">Расходы, руб.   </t>
  </si>
  <si>
    <t>Поступление от "Провайдеров"</t>
  </si>
  <si>
    <t>Задолженность (-) или переплата (+) по оплате коммунальных услуг потребителями, руб. на 31.10.2016г.</t>
  </si>
  <si>
    <t>с 01.01.16 по 30.06.16</t>
  </si>
  <si>
    <t>с 01.07.16 по 31.12.16</t>
  </si>
  <si>
    <t>хвс</t>
  </si>
  <si>
    <t xml:space="preserve">                э/энергии</t>
  </si>
  <si>
    <t>Март 2016 г.</t>
  </si>
  <si>
    <t>2.</t>
  </si>
  <si>
    <t>3.</t>
  </si>
  <si>
    <t>Апрель 2016 г.</t>
  </si>
  <si>
    <t>Закупка материала (краска ВДАК, коллер, кисти) и произведена покраска б/ камня на придомовой территории</t>
  </si>
  <si>
    <t>Май 2016 г.</t>
  </si>
  <si>
    <t>Закупка материала (краска, кисти) и произведена покраска МАФ</t>
  </si>
  <si>
    <t>Июнь 2016 г.</t>
  </si>
  <si>
    <t>Август 2016 г.</t>
  </si>
  <si>
    <t>Сентябрь 2016 г.</t>
  </si>
  <si>
    <t>Закупка технической соли для посыпки тротуаров в гололед</t>
  </si>
  <si>
    <t>Остаток, руб. на 01.01.2016 г.</t>
  </si>
  <si>
    <t xml:space="preserve">
I. РАБОТЫ И УСЛУГИ ПО СОДЕРЖАНИЮ И РЕМОНТУ ОБЩЕГО ИМУЩЕСТВА В МНОГОКВАРТИРНОМ ДОМЕ</t>
  </si>
  <si>
    <t>м³</t>
  </si>
  <si>
    <t>Объем ресурсов затраченных на крыш. котельной: газ</t>
  </si>
  <si>
    <t xml:space="preserve"> за период с 01.01.2016 г. по 31.12.2016 г.</t>
  </si>
  <si>
    <t>Управляющая организация: ООО "Алгоритм"</t>
  </si>
  <si>
    <t>Оплачено населением  с 01.01.2016г. по 31.12.2016г.,
руб.</t>
  </si>
  <si>
    <t>Техн.освидетельствование лифта</t>
  </si>
  <si>
    <t>Техобслуживание котлов</t>
  </si>
  <si>
    <t>Обслуживание вводных газопроводов</t>
  </si>
  <si>
    <t>Техн.обслужив. сист. отопления,водоснабжения и водоотведения в.ч. з/п сантехника с начис.</t>
  </si>
  <si>
    <t>Обслуживание приборов учета</t>
  </si>
  <si>
    <t>Обслуживание систем электроснабжения</t>
  </si>
  <si>
    <t>Измерение сопротивления изоляции</t>
  </si>
  <si>
    <t>Деритизация, дезинфекция мест общего пользования</t>
  </si>
  <si>
    <t>Обслуживание дымовых и вентиляционных каналов</t>
  </si>
  <si>
    <t>Управление многоквартирным домом</t>
  </si>
  <si>
    <t>Учет потребителей(паспортный стол)</t>
  </si>
  <si>
    <t>Аварийно- диспетчерское обслуживание</t>
  </si>
  <si>
    <t>Информационные услуги</t>
  </si>
  <si>
    <t>Уборка лестничных клеток</t>
  </si>
  <si>
    <t>Услуги по начислению и сбору платежей</t>
  </si>
  <si>
    <t>Адрес многоквартирного дома: ул. Радищева, д. 100</t>
  </si>
  <si>
    <t>Техобслуживание  лифта</t>
  </si>
  <si>
    <t>Страхование лифта</t>
  </si>
  <si>
    <t>Сбор и вывоз ТБО и КГБ мусора</t>
  </si>
  <si>
    <t>Обслуживание мусоропровода</t>
  </si>
  <si>
    <t xml:space="preserve">Управляющая компания - ООО "Алгоритм" </t>
  </si>
  <si>
    <t>адрес многоквартирного дома - ул.Радищева, 100</t>
  </si>
  <si>
    <t>Годовой отчет руководителя управляющей компании  о выполненных работах и оказанных                                                                                                         услугах по договору управления многоквартирным домом за период с 01.01.2016 г. по 31.12.2016 г.</t>
  </si>
  <si>
    <t>Январь 2016</t>
  </si>
  <si>
    <t>ООО "Алгоритм"</t>
  </si>
  <si>
    <t>Закупка топлива для бесперебойной работы эл/энергии при  плановом отключении ОАО "Ульяновскэнерго"</t>
  </si>
  <si>
    <t>Кассовый чек от 14.01.16г;</t>
  </si>
  <si>
    <t>Товарный чек от 22.01.2016</t>
  </si>
  <si>
    <t>Квитанция от 04.03.2016</t>
  </si>
  <si>
    <t>ИП Егоров А.П.</t>
  </si>
  <si>
    <t>Изготовление ключей для электрика</t>
  </si>
  <si>
    <t>Кассовый чек от 18.03.16г;</t>
  </si>
  <si>
    <t>Изготовление дубликата ключей для техэтажа</t>
  </si>
  <si>
    <t>ООО "Дельта"</t>
  </si>
  <si>
    <t>Товарный чек  15.04.16 г., товарный чек от 18.04.2016</t>
  </si>
  <si>
    <t>Закупка свинцовых пломб для опломбирования</t>
  </si>
  <si>
    <t>Товарный чек  от 05.05.16г.</t>
  </si>
  <si>
    <t>Товарная накладная 05.05.16</t>
  </si>
  <si>
    <t>Закупка материала (клей, цемент) для ремонта напольных плит  1-ый подъезд  4 этаж</t>
  </si>
  <si>
    <t>Товарный чек от 04.05.16 г., товарный чек 06.05.2016</t>
  </si>
  <si>
    <t>Чек от 05.05.16 г., товарный чек от 19.06.2016</t>
  </si>
  <si>
    <t>Прибретение бензина для механизированного покоса придомовой территории</t>
  </si>
  <si>
    <t>Кассовый чек  от 20.06.16г; акт</t>
  </si>
  <si>
    <t>Изготовление пломб для опломбирования  ИПУ</t>
  </si>
  <si>
    <t>Товарный чек о 29.08.2016</t>
  </si>
  <si>
    <t>ООО "НИКОРОС"</t>
  </si>
  <si>
    <t>Гравировка пломбиратора</t>
  </si>
  <si>
    <t>Товарный чек от 02.09.16г</t>
  </si>
  <si>
    <t>Ноябрь 2016 г.</t>
  </si>
  <si>
    <t>Изготовление дубликата ключей для подвала №2</t>
  </si>
  <si>
    <t>Товарный чек от 07.11.16г</t>
  </si>
  <si>
    <t>ИП Мошин В.М.</t>
  </si>
  <si>
    <t>Декабрь 2016г.</t>
  </si>
  <si>
    <t>Товарный чек от 11.11.16</t>
  </si>
  <si>
    <t>Приобретение пескосоляной смеси для посыпки тротуара  гололед</t>
  </si>
  <si>
    <t>Товарный чек от 26.12.2016</t>
  </si>
  <si>
    <t xml:space="preserve">Закупка и установка порога  накладного алюм. с резиновой вставкой на входе в подъезды. </t>
  </si>
  <si>
    <t>Товарный чек от 24.12.2016</t>
  </si>
  <si>
    <t>Передвижение денежных средств по ул. Радищева, 100   в  2016 г.</t>
  </si>
  <si>
    <t>Закупка ТМЦ и покраска наружных газопроводных труб</t>
  </si>
  <si>
    <t>Кассовый чек ,от 09.08.16г., товарный чек от 19.08.2016 договор  от 01.08.2016</t>
  </si>
  <si>
    <t>Укладка кафельной плитки на лестничных площадках в 1-м, 2-ом и 3-м подъездах МКЖД.</t>
  </si>
  <si>
    <t>Договор от 01.08.2016</t>
  </si>
  <si>
    <t>ИП Айнетдинов З.А.</t>
  </si>
  <si>
    <t>4.</t>
  </si>
  <si>
    <t xml:space="preserve">Остаток, на 01.01.17 г, руб. </t>
  </si>
  <si>
    <t xml:space="preserve">Главный бухгалтер ООО "Алгоритм"                          </t>
  </si>
  <si>
    <t>Дополнительные  непредвиденные расходы, выставленные отдельной строкой в счет-квитанции за 2016 г</t>
  </si>
  <si>
    <t>управления жилым многоквартирным домом № 100 по ул.Радищева</t>
  </si>
  <si>
    <t>Целевой взнос на ремонт первых этажей</t>
  </si>
  <si>
    <t>Виды работ</t>
  </si>
  <si>
    <t>Начислено</t>
  </si>
  <si>
    <t>Оплачено</t>
  </si>
  <si>
    <t>Установка домофона на входных калитках</t>
  </si>
  <si>
    <t>Основание</t>
  </si>
  <si>
    <t>Протокол от 31.12.2015 г.</t>
  </si>
  <si>
    <t>Замена адаптера питания АС/ДС</t>
  </si>
  <si>
    <t>ООО "ПТЦ ЛИФТМОНТАЖ" АКТ № 123 от 29.03.2016 г.</t>
  </si>
  <si>
    <t>Открытие р/с счета в "Сбербанке" на кап.ремонт</t>
  </si>
  <si>
    <t>Моющее средство д/котельной "Спец-Оксайд К"</t>
  </si>
  <si>
    <t>Счет на оплату № 85 от 01.03.2016 г.</t>
  </si>
  <si>
    <t>Вызов АДС прочистка канализации</t>
  </si>
  <si>
    <t>Запчасти на котельную</t>
  </si>
  <si>
    <t>Акт № 97 от 30.05.2016</t>
  </si>
  <si>
    <t>Накладкая №735 от 21.09.2016, №816 от 30.09.2016</t>
  </si>
  <si>
    <t>Замена общедом. Прибора учета ХВС</t>
  </si>
  <si>
    <t>товарный чек №735 от 09.11.2016</t>
  </si>
  <si>
    <t>Поверка ОДПУ газа</t>
  </si>
  <si>
    <t>Движение денежных средств по капитальному ремонту по ул.Радищева, д.100 в 2016 г.</t>
  </si>
  <si>
    <t>Капитальный ремонт</t>
  </si>
  <si>
    <t>Поступило, руб.</t>
  </si>
  <si>
    <t>Расходы, руб.</t>
  </si>
  <si>
    <t>Начислено с 01.01.2016г. по 31.12.2016г., руб. +сальдо на 01.01.2016г.</t>
  </si>
  <si>
    <t>Начислено с 01.04.2016 по 31.12.2016 г, руб.</t>
  </si>
  <si>
    <t xml:space="preserve">Уборка территории ручная, механизированная </t>
  </si>
  <si>
    <t>удаление и вывоз снега с крыши</t>
  </si>
  <si>
    <t>Задолженность на 01.01.2017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</si>
</sst>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3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9C6500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Arial Cyr"/>
      <charset val="204"/>
    </font>
    <font>
      <sz val="10"/>
      <name val="Arial Cyr"/>
      <charset val="204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  <font>
      <sz val="9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24">
    <xf numFmtId="0" fontId="0" fillId="0" borderId="0"/>
    <xf numFmtId="0" fontId="6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4" applyNumberFormat="0" applyAlignment="0" applyProtection="0"/>
    <xf numFmtId="0" fontId="18" fillId="8" borderId="5" applyNumberFormat="0" applyAlignment="0" applyProtection="0"/>
    <xf numFmtId="0" fontId="19" fillId="8" borderId="4" applyNumberFormat="0" applyAlignment="0" applyProtection="0"/>
    <xf numFmtId="0" fontId="20" fillId="0" borderId="6" applyNumberFormat="0" applyFill="0" applyAlignment="0" applyProtection="0"/>
    <xf numFmtId="0" fontId="21" fillId="9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5" fillId="34" borderId="0" applyNumberFormat="0" applyBorder="0" applyAlignment="0" applyProtection="0"/>
    <xf numFmtId="0" fontId="5" fillId="0" borderId="0"/>
    <xf numFmtId="0" fontId="5" fillId="10" borderId="8" applyNumberFormat="0" applyFont="0" applyAlignment="0" applyProtection="0"/>
    <xf numFmtId="0" fontId="4" fillId="0" borderId="0"/>
    <xf numFmtId="0" fontId="4" fillId="10" borderId="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4" applyNumberFormat="0" applyAlignment="0" applyProtection="0"/>
    <xf numFmtId="0" fontId="30" fillId="8" borderId="5" applyNumberFormat="0" applyAlignment="0" applyProtection="0"/>
    <xf numFmtId="0" fontId="31" fillId="8" borderId="4" applyNumberFormat="0" applyAlignment="0" applyProtection="0"/>
    <xf numFmtId="0" fontId="32" fillId="0" borderId="6" applyNumberFormat="0" applyFill="0" applyAlignment="0" applyProtection="0"/>
    <xf numFmtId="0" fontId="33" fillId="9" borderId="7" applyNumberFormat="0" applyAlignment="0" applyProtection="0"/>
    <xf numFmtId="0" fontId="34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53">
    <xf numFmtId="0" fontId="0" fillId="0" borderId="0" xfId="0"/>
    <xf numFmtId="0" fontId="8" fillId="0" borderId="0" xfId="0" applyFont="1"/>
    <xf numFmtId="0" fontId="8" fillId="0" borderId="0" xfId="0" applyFont="1" applyBorder="1"/>
    <xf numFmtId="0" fontId="0" fillId="0" borderId="0" xfId="0" applyBorder="1"/>
    <xf numFmtId="0" fontId="6" fillId="0" borderId="0" xfId="0" applyFont="1" applyBorder="1"/>
    <xf numFmtId="0" fontId="38" fillId="3" borderId="0" xfId="0" applyFont="1" applyFill="1"/>
    <xf numFmtId="0" fontId="39" fillId="0" borderId="0" xfId="0" applyFont="1"/>
    <xf numFmtId="0" fontId="0" fillId="0" borderId="0" xfId="0" applyFont="1"/>
    <xf numFmtId="0" fontId="40" fillId="0" borderId="0" xfId="0" applyFont="1"/>
    <xf numFmtId="0" fontId="40" fillId="0" borderId="0" xfId="0" applyFont="1" applyBorder="1" applyAlignment="1">
      <alignment horizontal="center" wrapText="1"/>
    </xf>
    <xf numFmtId="0" fontId="40" fillId="0" borderId="0" xfId="0" applyFont="1" applyBorder="1" applyAlignment="1">
      <alignment wrapText="1"/>
    </xf>
    <xf numFmtId="0" fontId="41" fillId="0" borderId="0" xfId="1" applyFont="1"/>
    <xf numFmtId="0" fontId="41" fillId="0" borderId="0" xfId="1" applyFont="1" applyAlignment="1">
      <alignment wrapText="1"/>
    </xf>
    <xf numFmtId="0" fontId="42" fillId="0" borderId="10" xfId="1" applyFont="1" applyBorder="1" applyAlignment="1">
      <alignment wrapText="1"/>
    </xf>
    <xf numFmtId="0" fontId="41" fillId="0" borderId="13" xfId="1" applyFont="1" applyBorder="1" applyAlignment="1">
      <alignment horizontal="left" wrapText="1"/>
    </xf>
    <xf numFmtId="0" fontId="42" fillId="0" borderId="10" xfId="1" applyFont="1" applyBorder="1" applyAlignment="1">
      <alignment horizontal="center"/>
    </xf>
    <xf numFmtId="0" fontId="41" fillId="0" borderId="0" xfId="0" applyFont="1"/>
    <xf numFmtId="0" fontId="41" fillId="0" borderId="0" xfId="0" applyFont="1" applyBorder="1" applyAlignment="1">
      <alignment horizontal="left" wrapText="1"/>
    </xf>
    <xf numFmtId="0" fontId="42" fillId="0" borderId="0" xfId="1" applyFont="1" applyAlignment="1"/>
    <xf numFmtId="0" fontId="42" fillId="0" borderId="0" xfId="1" applyFont="1" applyAlignment="1">
      <alignment horizontal="center"/>
    </xf>
    <xf numFmtId="0" fontId="42" fillId="0" borderId="23" xfId="1" applyFont="1" applyBorder="1" applyAlignment="1">
      <alignment wrapText="1"/>
    </xf>
    <xf numFmtId="0" fontId="42" fillId="0" borderId="23" xfId="1" applyFont="1" applyBorder="1" applyAlignment="1">
      <alignment horizontal="center" wrapText="1"/>
    </xf>
    <xf numFmtId="0" fontId="41" fillId="0" borderId="0" xfId="1" applyFont="1" applyBorder="1" applyAlignment="1">
      <alignment horizontal="center" wrapText="1"/>
    </xf>
    <xf numFmtId="0" fontId="41" fillId="0" borderId="10" xfId="1" applyFont="1" applyBorder="1" applyAlignment="1">
      <alignment horizontal="center"/>
    </xf>
    <xf numFmtId="0" fontId="41" fillId="0" borderId="0" xfId="1" applyFont="1" applyBorder="1"/>
    <xf numFmtId="0" fontId="43" fillId="0" borderId="0" xfId="1" applyNumberFormat="1" applyFont="1" applyFill="1" applyBorder="1" applyAlignment="1" applyProtection="1">
      <alignment horizontal="center" vertical="center" readingOrder="1"/>
    </xf>
    <xf numFmtId="0" fontId="44" fillId="2" borderId="0" xfId="1" applyFont="1" applyFill="1" applyBorder="1" applyAlignment="1">
      <alignment horizontal="center" wrapText="1"/>
    </xf>
    <xf numFmtId="0" fontId="44" fillId="2" borderId="0" xfId="1" applyFont="1" applyFill="1" applyBorder="1" applyAlignment="1">
      <alignment wrapText="1"/>
    </xf>
    <xf numFmtId="0" fontId="45" fillId="2" borderId="0" xfId="1" applyFont="1" applyFill="1" applyBorder="1" applyAlignment="1">
      <alignment horizontal="center" wrapText="1"/>
    </xf>
    <xf numFmtId="0" fontId="44" fillId="0" borderId="0" xfId="1" applyFont="1"/>
    <xf numFmtId="0" fontId="44" fillId="0" borderId="0" xfId="0" applyFont="1"/>
    <xf numFmtId="0" fontId="44" fillId="0" borderId="21" xfId="0" applyFont="1" applyBorder="1" applyAlignment="1">
      <alignment horizontal="center" vertical="top" wrapText="1"/>
    </xf>
    <xf numFmtId="0" fontId="44" fillId="0" borderId="0" xfId="1" applyFont="1" applyAlignment="1">
      <alignment horizontal="center" wrapText="1"/>
    </xf>
    <xf numFmtId="0" fontId="44" fillId="0" borderId="0" xfId="1" applyFont="1" applyAlignment="1">
      <alignment wrapText="1"/>
    </xf>
    <xf numFmtId="0" fontId="46" fillId="0" borderId="0" xfId="0" applyFont="1"/>
    <xf numFmtId="0" fontId="44" fillId="0" borderId="0" xfId="1" applyFont="1" applyAlignment="1">
      <alignment horizontal="center" vertical="center" wrapText="1"/>
    </xf>
    <xf numFmtId="0" fontId="45" fillId="2" borderId="0" xfId="1" applyFont="1" applyFill="1" applyAlignment="1">
      <alignment horizontal="center" vertical="center" wrapText="1"/>
    </xf>
    <xf numFmtId="164" fontId="44" fillId="0" borderId="24" xfId="110" applyNumberFormat="1" applyFont="1" applyFill="1" applyBorder="1" applyAlignment="1" applyProtection="1"/>
    <xf numFmtId="0" fontId="44" fillId="0" borderId="15" xfId="0" applyFont="1" applyBorder="1" applyAlignment="1">
      <alignment horizontal="center" vertical="top" wrapText="1"/>
    </xf>
    <xf numFmtId="0" fontId="44" fillId="0" borderId="19" xfId="0" applyFont="1" applyBorder="1" applyAlignment="1">
      <alignment horizontal="center" vertical="top" wrapText="1"/>
    </xf>
    <xf numFmtId="0" fontId="44" fillId="0" borderId="19" xfId="0" applyFont="1" applyBorder="1" applyAlignment="1">
      <alignment vertical="top" wrapText="1"/>
    </xf>
    <xf numFmtId="0" fontId="44" fillId="0" borderId="21" xfId="0" applyFont="1" applyBorder="1" applyAlignment="1">
      <alignment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10" xfId="0" applyFont="1" applyBorder="1" applyAlignment="1">
      <alignment vertical="top" wrapText="1"/>
    </xf>
    <xf numFmtId="0" fontId="44" fillId="0" borderId="12" xfId="0" applyFont="1" applyBorder="1" applyAlignment="1">
      <alignment horizontal="center" vertical="top" wrapText="1"/>
    </xf>
    <xf numFmtId="0" fontId="44" fillId="0" borderId="10" xfId="0" applyFont="1" applyBorder="1" applyAlignment="1">
      <alignment horizontal="right" vertical="top" wrapText="1"/>
    </xf>
    <xf numFmtId="0" fontId="44" fillId="0" borderId="11" xfId="0" applyFont="1" applyBorder="1" applyAlignment="1">
      <alignment horizontal="right" vertical="top" wrapText="1"/>
    </xf>
    <xf numFmtId="0" fontId="44" fillId="3" borderId="0" xfId="0" applyFont="1" applyFill="1"/>
    <xf numFmtId="2" fontId="44" fillId="3" borderId="0" xfId="0" applyNumberFormat="1" applyFont="1" applyFill="1"/>
    <xf numFmtId="0" fontId="44" fillId="3" borderId="24" xfId="1" applyFont="1" applyFill="1" applyBorder="1" applyAlignment="1">
      <alignment horizontal="left" wrapText="1"/>
    </xf>
    <xf numFmtId="0" fontId="44" fillId="2" borderId="24" xfId="1" applyNumberFormat="1" applyFont="1" applyFill="1" applyBorder="1" applyAlignment="1">
      <alignment horizontal="center" wrapText="1"/>
    </xf>
    <xf numFmtId="164" fontId="44" fillId="0" borderId="24" xfId="1" applyNumberFormat="1" applyFont="1" applyBorder="1" applyAlignment="1">
      <alignment horizontal="right" wrapText="1"/>
    </xf>
    <xf numFmtId="164" fontId="46" fillId="0" borderId="24" xfId="110" applyNumberFormat="1" applyFont="1" applyFill="1" applyBorder="1" applyAlignment="1" applyProtection="1"/>
    <xf numFmtId="0" fontId="44" fillId="2" borderId="0" xfId="1" applyNumberFormat="1" applyFont="1" applyFill="1" applyBorder="1" applyAlignment="1">
      <alignment horizontal="center" wrapText="1"/>
    </xf>
    <xf numFmtId="0" fontId="44" fillId="3" borderId="0" xfId="1" applyFont="1" applyFill="1" applyBorder="1" applyAlignment="1">
      <alignment horizontal="left" wrapText="1"/>
    </xf>
    <xf numFmtId="164" fontId="44" fillId="0" borderId="0" xfId="1" applyNumberFormat="1" applyFont="1" applyBorder="1" applyAlignment="1">
      <alignment horizontal="right" wrapText="1"/>
    </xf>
    <xf numFmtId="164" fontId="44" fillId="0" borderId="0" xfId="110" applyNumberFormat="1" applyFont="1" applyFill="1" applyBorder="1" applyAlignment="1" applyProtection="1"/>
    <xf numFmtId="0" fontId="44" fillId="0" borderId="21" xfId="0" applyFont="1" applyBorder="1" applyAlignment="1">
      <alignment horizontal="center" vertical="top" wrapText="1"/>
    </xf>
    <xf numFmtId="0" fontId="44" fillId="0" borderId="22" xfId="0" applyFont="1" applyBorder="1" applyAlignment="1">
      <alignment horizontal="center" vertical="top" wrapText="1"/>
    </xf>
    <xf numFmtId="2" fontId="44" fillId="0" borderId="19" xfId="0" applyNumberFormat="1" applyFont="1" applyBorder="1" applyAlignment="1">
      <alignment horizontal="center" vertical="top" wrapText="1"/>
    </xf>
    <xf numFmtId="0" fontId="44" fillId="3" borderId="25" xfId="0" applyFont="1" applyFill="1" applyBorder="1" applyAlignment="1">
      <alignment horizontal="center"/>
    </xf>
    <xf numFmtId="0" fontId="44" fillId="0" borderId="25" xfId="0" applyFont="1" applyBorder="1" applyAlignment="1">
      <alignment horizontal="center" vertical="top" wrapText="1"/>
    </xf>
    <xf numFmtId="0" fontId="44" fillId="0" borderId="26" xfId="0" applyFont="1" applyBorder="1" applyAlignment="1">
      <alignment horizontal="center" vertical="top" wrapText="1"/>
    </xf>
    <xf numFmtId="0" fontId="44" fillId="0" borderId="27" xfId="0" applyFont="1" applyBorder="1" applyAlignment="1">
      <alignment horizontal="center" vertical="top" wrapText="1"/>
    </xf>
    <xf numFmtId="0" fontId="44" fillId="0" borderId="28" xfId="0" applyFont="1" applyBorder="1" applyAlignment="1">
      <alignment horizontal="center" vertical="top" wrapText="1"/>
    </xf>
    <xf numFmtId="0" fontId="44" fillId="0" borderId="29" xfId="0" applyFont="1" applyBorder="1" applyAlignment="1">
      <alignment horizontal="center" vertical="top" wrapText="1"/>
    </xf>
    <xf numFmtId="0" fontId="44" fillId="0" borderId="30" xfId="0" applyFont="1" applyBorder="1" applyAlignment="1">
      <alignment horizontal="center" vertical="top" wrapText="1"/>
    </xf>
    <xf numFmtId="0" fontId="44" fillId="0" borderId="24" xfId="1" applyFont="1" applyBorder="1" applyAlignment="1">
      <alignment horizontal="center" wrapText="1"/>
    </xf>
    <xf numFmtId="0" fontId="44" fillId="0" borderId="24" xfId="1" applyFont="1" applyBorder="1" applyAlignment="1">
      <alignment horizontal="left" wrapText="1"/>
    </xf>
    <xf numFmtId="0" fontId="44" fillId="0" borderId="19" xfId="0" applyFont="1" applyBorder="1" applyAlignment="1">
      <alignment horizontal="center" vertical="top" wrapText="1"/>
    </xf>
    <xf numFmtId="2" fontId="44" fillId="0" borderId="25" xfId="0" applyNumberFormat="1" applyFont="1" applyBorder="1" applyAlignment="1">
      <alignment horizontal="center" vertical="top" wrapText="1"/>
    </xf>
    <xf numFmtId="49" fontId="42" fillId="0" borderId="13" xfId="1" applyNumberFormat="1" applyFont="1" applyBorder="1" applyAlignment="1">
      <alignment horizontal="center" wrapText="1"/>
    </xf>
    <xf numFmtId="0" fontId="42" fillId="0" borderId="24" xfId="1" applyFont="1" applyBorder="1" applyAlignment="1">
      <alignment horizontal="center" wrapText="1"/>
    </xf>
    <xf numFmtId="0" fontId="41" fillId="0" borderId="24" xfId="1" applyFont="1" applyBorder="1" applyAlignment="1">
      <alignment wrapText="1"/>
    </xf>
    <xf numFmtId="0" fontId="41" fillId="0" borderId="24" xfId="1" applyFont="1" applyBorder="1" applyAlignment="1">
      <alignment horizontal="center" wrapText="1"/>
    </xf>
    <xf numFmtId="0" fontId="41" fillId="0" borderId="24" xfId="1" applyFont="1" applyBorder="1" applyAlignment="1">
      <alignment vertical="top" wrapText="1"/>
    </xf>
    <xf numFmtId="0" fontId="41" fillId="0" borderId="24" xfId="1" applyFont="1" applyBorder="1" applyAlignment="1">
      <alignment horizontal="center" vertical="top" wrapText="1"/>
    </xf>
    <xf numFmtId="0" fontId="41" fillId="0" borderId="24" xfId="1" applyFont="1" applyBorder="1" applyAlignment="1">
      <alignment horizontal="left" vertical="top" wrapText="1"/>
    </xf>
    <xf numFmtId="0" fontId="44" fillId="0" borderId="21" xfId="0" applyFont="1" applyBorder="1" applyAlignment="1">
      <alignment horizontal="center" vertical="top" wrapText="1"/>
    </xf>
    <xf numFmtId="0" fontId="44" fillId="0" borderId="32" xfId="0" applyFont="1" applyBorder="1" applyAlignment="1">
      <alignment horizontal="center" vertical="top" wrapText="1"/>
    </xf>
    <xf numFmtId="0" fontId="44" fillId="0" borderId="34" xfId="0" applyFont="1" applyBorder="1" applyAlignment="1">
      <alignment horizontal="right" vertical="top" wrapText="1"/>
    </xf>
    <xf numFmtId="0" fontId="44" fillId="0" borderId="35" xfId="0" applyFont="1" applyBorder="1" applyAlignment="1">
      <alignment horizontal="center" vertical="top" wrapText="1"/>
    </xf>
    <xf numFmtId="0" fontId="44" fillId="0" borderId="40" xfId="0" applyFont="1" applyBorder="1" applyAlignment="1">
      <alignment horizontal="right" vertical="top" wrapText="1"/>
    </xf>
    <xf numFmtId="0" fontId="41" fillId="0" borderId="0" xfId="1" applyFont="1" applyAlignment="1">
      <alignment horizontal="right"/>
    </xf>
    <xf numFmtId="0" fontId="42" fillId="0" borderId="0" xfId="1" applyFont="1" applyAlignment="1">
      <alignment horizontal="center"/>
    </xf>
    <xf numFmtId="0" fontId="41" fillId="0" borderId="13" xfId="1" applyFont="1" applyBorder="1" applyAlignment="1">
      <alignment vertical="top" wrapText="1"/>
    </xf>
    <xf numFmtId="0" fontId="42" fillId="0" borderId="0" xfId="1" applyFont="1" applyBorder="1" applyAlignment="1">
      <alignment horizontal="center" wrapText="1"/>
    </xf>
    <xf numFmtId="0" fontId="42" fillId="0" borderId="52" xfId="1" applyFont="1" applyBorder="1" applyAlignment="1">
      <alignment horizontal="center" wrapText="1"/>
    </xf>
    <xf numFmtId="0" fontId="42" fillId="0" borderId="53" xfId="1" applyFont="1" applyBorder="1" applyAlignment="1">
      <alignment horizontal="center" wrapText="1"/>
    </xf>
    <xf numFmtId="0" fontId="42" fillId="0" borderId="59" xfId="1" applyFont="1" applyBorder="1" applyAlignment="1">
      <alignment horizontal="center" wrapText="1"/>
    </xf>
    <xf numFmtId="0" fontId="42" fillId="0" borderId="24" xfId="1" applyFont="1" applyBorder="1" applyAlignment="1">
      <alignment wrapText="1"/>
    </xf>
    <xf numFmtId="0" fontId="42" fillId="0" borderId="53" xfId="1" applyFont="1" applyBorder="1" applyAlignment="1">
      <alignment wrapText="1"/>
    </xf>
    <xf numFmtId="0" fontId="41" fillId="0" borderId="53" xfId="1" applyFont="1" applyBorder="1" applyAlignment="1">
      <alignment vertical="top" wrapText="1"/>
    </xf>
    <xf numFmtId="0" fontId="41" fillId="0" borderId="53" xfId="1" applyFont="1" applyBorder="1" applyAlignment="1">
      <alignment horizontal="center" wrapText="1"/>
    </xf>
    <xf numFmtId="0" fontId="41" fillId="0" borderId="24" xfId="1" applyFont="1" applyBorder="1" applyAlignment="1">
      <alignment horizontal="left" wrapText="1"/>
    </xf>
    <xf numFmtId="0" fontId="41" fillId="0" borderId="53" xfId="1" applyFont="1" applyBorder="1" applyAlignment="1">
      <alignment wrapText="1"/>
    </xf>
    <xf numFmtId="0" fontId="42" fillId="0" borderId="59" xfId="1" applyFont="1" applyBorder="1" applyAlignment="1">
      <alignment horizontal="center"/>
    </xf>
    <xf numFmtId="0" fontId="42" fillId="0" borderId="52" xfId="1" applyFont="1" applyBorder="1" applyAlignment="1">
      <alignment horizontal="center"/>
    </xf>
    <xf numFmtId="0" fontId="42" fillId="0" borderId="54" xfId="1" applyFont="1" applyBorder="1" applyAlignment="1">
      <alignment horizontal="center"/>
    </xf>
    <xf numFmtId="0" fontId="41" fillId="0" borderId="44" xfId="1" applyFont="1" applyBorder="1" applyAlignment="1">
      <alignment horizontal="left" vertical="top" wrapText="1"/>
    </xf>
    <xf numFmtId="0" fontId="41" fillId="0" borderId="44" xfId="1" applyFont="1" applyBorder="1" applyAlignment="1">
      <alignment wrapText="1"/>
    </xf>
    <xf numFmtId="0" fontId="41" fillId="0" borderId="44" xfId="1" applyFont="1" applyBorder="1" applyAlignment="1">
      <alignment horizontal="center" vertical="top" wrapText="1"/>
    </xf>
    <xf numFmtId="0" fontId="41" fillId="0" borderId="55" xfId="1" applyFont="1" applyBorder="1" applyAlignment="1">
      <alignment vertical="top" wrapText="1"/>
    </xf>
    <xf numFmtId="0" fontId="42" fillId="0" borderId="60" xfId="1" applyFont="1" applyBorder="1" applyAlignment="1">
      <alignment horizontal="center"/>
    </xf>
    <xf numFmtId="0" fontId="42" fillId="0" borderId="61" xfId="1" applyFont="1" applyBorder="1" applyAlignment="1">
      <alignment horizontal="center" wrapText="1"/>
    </xf>
    <xf numFmtId="0" fontId="42" fillId="0" borderId="62" xfId="1" applyFont="1" applyBorder="1" applyAlignment="1">
      <alignment horizontal="center" wrapText="1"/>
    </xf>
    <xf numFmtId="0" fontId="42" fillId="35" borderId="58" xfId="1" applyFont="1" applyFill="1" applyBorder="1" applyAlignment="1">
      <alignment horizontal="center" wrapText="1"/>
    </xf>
    <xf numFmtId="0" fontId="42" fillId="35" borderId="14" xfId="1" applyFont="1" applyFill="1" applyBorder="1" applyAlignment="1">
      <alignment horizontal="center" wrapText="1"/>
    </xf>
    <xf numFmtId="0" fontId="42" fillId="35" borderId="26" xfId="1" applyFont="1" applyFill="1" applyBorder="1" applyAlignment="1">
      <alignment horizontal="center" wrapText="1"/>
    </xf>
    <xf numFmtId="0" fontId="49" fillId="35" borderId="65" xfId="0" applyFont="1" applyFill="1" applyBorder="1" applyAlignment="1">
      <alignment horizontal="center" vertical="center"/>
    </xf>
    <xf numFmtId="0" fontId="46" fillId="35" borderId="52" xfId="1" applyFont="1" applyFill="1" applyBorder="1" applyAlignment="1">
      <alignment horizontal="center" vertical="center" wrapText="1"/>
    </xf>
    <xf numFmtId="0" fontId="41" fillId="35" borderId="12" xfId="1" applyFont="1" applyFill="1" applyBorder="1" applyAlignment="1">
      <alignment horizontal="center" vertical="top"/>
    </xf>
    <xf numFmtId="0" fontId="0" fillId="35" borderId="53" xfId="0" applyFill="1" applyBorder="1" applyAlignment="1">
      <alignment horizontal="left" vertical="top" wrapText="1"/>
    </xf>
    <xf numFmtId="0" fontId="40" fillId="35" borderId="24" xfId="1" applyFont="1" applyFill="1" applyBorder="1" applyAlignment="1">
      <alignment horizontal="center" vertical="top" wrapText="1"/>
    </xf>
    <xf numFmtId="0" fontId="0" fillId="35" borderId="53" xfId="0" applyFill="1" applyBorder="1"/>
    <xf numFmtId="0" fontId="6" fillId="35" borderId="53" xfId="1" applyFill="1" applyBorder="1" applyAlignment="1">
      <alignment horizontal="left" vertical="top" wrapText="1"/>
    </xf>
    <xf numFmtId="0" fontId="6" fillId="35" borderId="53" xfId="1" applyFill="1" applyBorder="1" applyAlignment="1">
      <alignment vertical="top"/>
    </xf>
    <xf numFmtId="0" fontId="50" fillId="35" borderId="53" xfId="1" applyFont="1" applyFill="1" applyBorder="1" applyAlignment="1">
      <alignment wrapText="1"/>
    </xf>
    <xf numFmtId="0" fontId="6" fillId="35" borderId="53" xfId="1" applyFill="1" applyBorder="1" applyAlignment="1">
      <alignment wrapText="1"/>
    </xf>
    <xf numFmtId="0" fontId="40" fillId="35" borderId="24" xfId="1" applyFont="1" applyFill="1" applyBorder="1" applyAlignment="1">
      <alignment vertical="top" wrapText="1"/>
    </xf>
    <xf numFmtId="0" fontId="6" fillId="35" borderId="53" xfId="1" applyFill="1" applyBorder="1"/>
    <xf numFmtId="0" fontId="47" fillId="35" borderId="52" xfId="1" applyFont="1" applyFill="1" applyBorder="1" applyAlignment="1">
      <alignment horizontal="center" wrapText="1"/>
    </xf>
    <xf numFmtId="0" fontId="48" fillId="35" borderId="24" xfId="1" applyFont="1" applyFill="1" applyBorder="1" applyAlignment="1">
      <alignment horizontal="center" wrapText="1"/>
    </xf>
    <xf numFmtId="0" fontId="8" fillId="35" borderId="53" xfId="1" applyFont="1" applyFill="1" applyBorder="1" applyAlignment="1">
      <alignment wrapText="1"/>
    </xf>
    <xf numFmtId="0" fontId="46" fillId="35" borderId="52" xfId="1" applyFont="1" applyFill="1" applyBorder="1" applyAlignment="1">
      <alignment wrapText="1"/>
    </xf>
    <xf numFmtId="0" fontId="40" fillId="35" borderId="24" xfId="1" applyFont="1" applyFill="1" applyBorder="1" applyAlignment="1">
      <alignment horizontal="center" wrapText="1"/>
    </xf>
    <xf numFmtId="0" fontId="6" fillId="35" borderId="53" xfId="1" applyFont="1" applyFill="1" applyBorder="1" applyAlignment="1">
      <alignment wrapText="1"/>
    </xf>
    <xf numFmtId="0" fontId="8" fillId="35" borderId="53" xfId="1" applyFont="1" applyFill="1" applyBorder="1"/>
    <xf numFmtId="0" fontId="40" fillId="35" borderId="24" xfId="1" applyFont="1" applyFill="1" applyBorder="1" applyAlignment="1">
      <alignment wrapText="1"/>
    </xf>
    <xf numFmtId="0" fontId="8" fillId="35" borderId="53" xfId="1" applyFont="1" applyFill="1" applyBorder="1" applyAlignment="1">
      <alignment horizontal="center"/>
    </xf>
    <xf numFmtId="0" fontId="46" fillId="35" borderId="52" xfId="1" applyFont="1" applyFill="1" applyBorder="1" applyAlignment="1">
      <alignment horizontal="center" wrapText="1"/>
    </xf>
    <xf numFmtId="0" fontId="40" fillId="35" borderId="52" xfId="1" applyFont="1" applyFill="1" applyBorder="1" applyAlignment="1">
      <alignment wrapText="1"/>
    </xf>
    <xf numFmtId="0" fontId="48" fillId="35" borderId="54" xfId="1" applyFont="1" applyFill="1" applyBorder="1" applyAlignment="1">
      <alignment horizontal="center" wrapText="1"/>
    </xf>
    <xf numFmtId="0" fontId="48" fillId="35" borderId="44" xfId="1" applyFont="1" applyFill="1" applyBorder="1" applyAlignment="1">
      <alignment horizontal="center" wrapText="1"/>
    </xf>
    <xf numFmtId="0" fontId="41" fillId="35" borderId="45" xfId="1" applyFont="1" applyFill="1" applyBorder="1" applyAlignment="1">
      <alignment horizontal="center" vertical="top"/>
    </xf>
    <xf numFmtId="0" fontId="0" fillId="35" borderId="55" xfId="0" applyFill="1" applyBorder="1"/>
    <xf numFmtId="0" fontId="41" fillId="35" borderId="24" xfId="1" applyFont="1" applyFill="1" applyBorder="1" applyAlignment="1">
      <alignment horizontal="center" vertical="top" wrapText="1"/>
    </xf>
    <xf numFmtId="0" fontId="42" fillId="0" borderId="24" xfId="1" applyFont="1" applyBorder="1" applyAlignment="1">
      <alignment horizontal="center" vertical="center" wrapText="1"/>
    </xf>
    <xf numFmtId="0" fontId="42" fillId="0" borderId="53" xfId="1" applyFont="1" applyBorder="1" applyAlignment="1">
      <alignment horizontal="center" vertical="center" wrapText="1"/>
    </xf>
    <xf numFmtId="0" fontId="51" fillId="0" borderId="0" xfId="0" applyFont="1"/>
    <xf numFmtId="0" fontId="42" fillId="0" borderId="10" xfId="1" applyFont="1" applyBorder="1" applyAlignment="1">
      <alignment horizontal="right" wrapText="1"/>
    </xf>
    <xf numFmtId="0" fontId="42" fillId="0" borderId="10" xfId="1" applyFont="1" applyBorder="1" applyAlignment="1">
      <alignment horizontal="right"/>
    </xf>
    <xf numFmtId="0" fontId="42" fillId="0" borderId="54" xfId="1" applyFont="1" applyBorder="1" applyAlignment="1">
      <alignment horizontal="right"/>
    </xf>
    <xf numFmtId="0" fontId="51" fillId="0" borderId="44" xfId="0" applyFont="1" applyBorder="1"/>
    <xf numFmtId="0" fontId="51" fillId="0" borderId="55" xfId="0" applyFont="1" applyBorder="1"/>
    <xf numFmtId="0" fontId="51" fillId="0" borderId="58" xfId="0" applyFont="1" applyBorder="1"/>
    <xf numFmtId="0" fontId="51" fillId="0" borderId="14" xfId="0" applyFont="1" applyBorder="1"/>
    <xf numFmtId="0" fontId="51" fillId="0" borderId="65" xfId="0" applyFont="1" applyBorder="1"/>
    <xf numFmtId="0" fontId="42" fillId="0" borderId="14" xfId="1" applyFont="1" applyBorder="1" applyAlignment="1">
      <alignment wrapText="1"/>
    </xf>
    <xf numFmtId="0" fontId="41" fillId="0" borderId="14" xfId="1" applyFont="1" applyBorder="1" applyAlignment="1">
      <alignment horizontal="center" wrapText="1"/>
    </xf>
    <xf numFmtId="0" fontId="41" fillId="0" borderId="14" xfId="1" applyFont="1" applyBorder="1" applyAlignment="1">
      <alignment horizontal="right" wrapText="1"/>
    </xf>
    <xf numFmtId="0" fontId="42" fillId="0" borderId="14" xfId="1" applyFont="1" applyBorder="1" applyAlignment="1">
      <alignment horizontal="right" wrapText="1"/>
    </xf>
    <xf numFmtId="0" fontId="44" fillId="36" borderId="14" xfId="0" applyFont="1" applyFill="1" applyBorder="1" applyAlignment="1">
      <alignment horizontal="center" vertical="top" wrapText="1"/>
    </xf>
    <xf numFmtId="0" fontId="44" fillId="36" borderId="14" xfId="0" applyFont="1" applyFill="1" applyBorder="1" applyAlignment="1">
      <alignment horizontal="center" vertical="top"/>
    </xf>
    <xf numFmtId="0" fontId="44" fillId="36" borderId="0" xfId="0" applyFont="1" applyFill="1" applyBorder="1" applyAlignment="1">
      <alignment horizontal="center" vertical="top" wrapText="1"/>
    </xf>
    <xf numFmtId="0" fontId="44" fillId="36" borderId="10" xfId="0" applyFont="1" applyFill="1" applyBorder="1" applyAlignment="1">
      <alignment horizontal="center" vertical="top" wrapText="1"/>
    </xf>
    <xf numFmtId="0" fontId="44" fillId="36" borderId="11" xfId="0" applyFont="1" applyFill="1" applyBorder="1" applyAlignment="1">
      <alignment horizontal="center" vertical="top" wrapText="1"/>
    </xf>
    <xf numFmtId="0" fontId="44" fillId="36" borderId="36" xfId="0" applyFont="1" applyFill="1" applyBorder="1" applyAlignment="1">
      <alignment horizontal="center" vertical="top" wrapText="1"/>
    </xf>
    <xf numFmtId="0" fontId="44" fillId="36" borderId="37" xfId="0" applyFont="1" applyFill="1" applyBorder="1" applyAlignment="1">
      <alignment horizontal="center" vertical="top" wrapText="1"/>
    </xf>
    <xf numFmtId="0" fontId="44" fillId="36" borderId="38" xfId="0" applyFont="1" applyFill="1" applyBorder="1" applyAlignment="1">
      <alignment horizontal="center" vertical="top" wrapText="1"/>
    </xf>
    <xf numFmtId="0" fontId="44" fillId="36" borderId="39" xfId="0" applyFont="1" applyFill="1" applyBorder="1" applyAlignment="1">
      <alignment horizontal="center" vertical="top" wrapText="1"/>
    </xf>
    <xf numFmtId="0" fontId="44" fillId="36" borderId="24" xfId="0" applyFont="1" applyFill="1" applyBorder="1" applyAlignment="1">
      <alignment horizontal="center" vertical="top" wrapText="1"/>
    </xf>
    <xf numFmtId="0" fontId="44" fillId="36" borderId="12" xfId="0" applyFont="1" applyFill="1" applyBorder="1" applyAlignment="1">
      <alignment horizontal="center" vertical="top" wrapText="1"/>
    </xf>
    <xf numFmtId="0" fontId="44" fillId="36" borderId="44" xfId="0" applyFont="1" applyFill="1" applyBorder="1" applyAlignment="1">
      <alignment horizontal="center" vertical="top" wrapText="1"/>
    </xf>
    <xf numFmtId="0" fontId="44" fillId="36" borderId="45" xfId="0" applyFont="1" applyFill="1" applyBorder="1" applyAlignment="1">
      <alignment horizontal="center" vertical="top" wrapText="1"/>
    </xf>
    <xf numFmtId="0" fontId="44" fillId="36" borderId="29" xfId="0" applyFont="1" applyFill="1" applyBorder="1" applyAlignment="1">
      <alignment horizontal="center" vertical="center" wrapText="1"/>
    </xf>
    <xf numFmtId="0" fontId="45" fillId="2" borderId="24" xfId="1" applyFont="1" applyFill="1" applyBorder="1" applyAlignment="1">
      <alignment horizontal="center" vertical="center" wrapText="1"/>
    </xf>
    <xf numFmtId="0" fontId="44" fillId="0" borderId="24" xfId="1" applyFont="1" applyFill="1" applyBorder="1" applyAlignment="1">
      <alignment horizontal="left" wrapText="1"/>
    </xf>
    <xf numFmtId="164" fontId="46" fillId="0" borderId="24" xfId="1" applyNumberFormat="1" applyFont="1" applyFill="1" applyBorder="1" applyAlignment="1">
      <alignment horizontal="right" wrapText="1"/>
    </xf>
    <xf numFmtId="0" fontId="44" fillId="0" borderId="24" xfId="2" applyFont="1" applyBorder="1" applyAlignment="1">
      <alignment horizontal="left" wrapText="1"/>
    </xf>
    <xf numFmtId="0" fontId="44" fillId="2" borderId="24" xfId="1" applyFont="1" applyFill="1" applyBorder="1" applyAlignment="1">
      <alignment horizontal="center" wrapText="1"/>
    </xf>
    <xf numFmtId="164" fontId="45" fillId="0" borderId="24" xfId="1" applyNumberFormat="1" applyFont="1" applyBorder="1" applyAlignment="1">
      <alignment horizontal="right" wrapText="1"/>
    </xf>
    <xf numFmtId="164" fontId="45" fillId="0" borderId="24" xfId="110" applyNumberFormat="1" applyFont="1" applyFill="1" applyBorder="1" applyAlignment="1" applyProtection="1"/>
    <xf numFmtId="0" fontId="41" fillId="0" borderId="10" xfId="1" applyFont="1" applyBorder="1" applyAlignment="1">
      <alignment horizontal="right"/>
    </xf>
    <xf numFmtId="0" fontId="44" fillId="0" borderId="15" xfId="0" applyFont="1" applyBorder="1" applyAlignment="1">
      <alignment horizontal="center" vertical="top" wrapText="1"/>
    </xf>
    <xf numFmtId="0" fontId="44" fillId="0" borderId="19" xfId="0" applyFont="1" applyBorder="1" applyAlignment="1">
      <alignment horizontal="center" vertical="top" wrapText="1"/>
    </xf>
    <xf numFmtId="0" fontId="44" fillId="0" borderId="10" xfId="0" applyFont="1" applyBorder="1" applyAlignment="1">
      <alignment horizontal="center" vertical="top" wrapText="1"/>
    </xf>
    <xf numFmtId="0" fontId="44" fillId="0" borderId="11" xfId="0" applyFont="1" applyBorder="1" applyAlignment="1">
      <alignment horizontal="center" vertical="top" wrapText="1"/>
    </xf>
    <xf numFmtId="0" fontId="44" fillId="0" borderId="41" xfId="0" applyFont="1" applyBorder="1" applyAlignment="1">
      <alignment vertical="top" wrapText="1"/>
    </xf>
    <xf numFmtId="0" fontId="44" fillId="0" borderId="42" xfId="0" applyFont="1" applyBorder="1" applyAlignment="1">
      <alignment vertical="top" wrapText="1"/>
    </xf>
    <xf numFmtId="0" fontId="44" fillId="0" borderId="21" xfId="0" applyFont="1" applyBorder="1" applyAlignment="1">
      <alignment horizontal="center" vertical="top" wrapText="1"/>
    </xf>
    <xf numFmtId="0" fontId="44" fillId="0" borderId="43" xfId="0" applyFont="1" applyBorder="1" applyAlignment="1">
      <alignment horizontal="center" vertical="top" wrapText="1"/>
    </xf>
    <xf numFmtId="0" fontId="44" fillId="0" borderId="16" xfId="0" applyFont="1" applyBorder="1" applyAlignment="1">
      <alignment horizontal="center" vertical="top" wrapText="1"/>
    </xf>
    <xf numFmtId="0" fontId="44" fillId="0" borderId="20" xfId="0" applyFont="1" applyBorder="1" applyAlignment="1">
      <alignment horizontal="center" vertical="top" wrapText="1"/>
    </xf>
    <xf numFmtId="0" fontId="44" fillId="0" borderId="17" xfId="0" applyFont="1" applyBorder="1" applyAlignment="1">
      <alignment horizontal="center" vertical="top" wrapText="1"/>
    </xf>
    <xf numFmtId="0" fontId="44" fillId="0" borderId="18" xfId="0" applyFont="1" applyBorder="1" applyAlignment="1">
      <alignment horizontal="center" vertical="top" wrapText="1"/>
    </xf>
    <xf numFmtId="0" fontId="44" fillId="36" borderId="11" xfId="0" applyFont="1" applyFill="1" applyBorder="1" applyAlignment="1">
      <alignment horizontal="center" vertical="top" wrapText="1"/>
    </xf>
    <xf numFmtId="0" fontId="44" fillId="36" borderId="31" xfId="0" applyFont="1" applyFill="1" applyBorder="1" applyAlignment="1">
      <alignment horizontal="center" vertical="top" wrapText="1"/>
    </xf>
    <xf numFmtId="0" fontId="44" fillId="36" borderId="49" xfId="0" applyFont="1" applyFill="1" applyBorder="1" applyAlignment="1">
      <alignment horizontal="center" vertical="top" wrapText="1"/>
    </xf>
    <xf numFmtId="0" fontId="44" fillId="36" borderId="46" xfId="0" applyFont="1" applyFill="1" applyBorder="1" applyAlignment="1">
      <alignment horizontal="center" vertical="top" wrapText="1"/>
    </xf>
    <xf numFmtId="0" fontId="44" fillId="36" borderId="47" xfId="0" applyFont="1" applyFill="1" applyBorder="1" applyAlignment="1">
      <alignment horizontal="center" vertical="top" wrapText="1"/>
    </xf>
    <xf numFmtId="0" fontId="44" fillId="36" borderId="48" xfId="0" applyFont="1" applyFill="1" applyBorder="1" applyAlignment="1">
      <alignment horizontal="center" vertical="top" wrapText="1"/>
    </xf>
    <xf numFmtId="0" fontId="44" fillId="36" borderId="24" xfId="0" applyFont="1" applyFill="1" applyBorder="1" applyAlignment="1">
      <alignment horizontal="center" vertical="top" wrapText="1"/>
    </xf>
    <xf numFmtId="0" fontId="45" fillId="2" borderId="0" xfId="1" applyFont="1" applyFill="1" applyBorder="1" applyAlignment="1">
      <alignment horizontal="left" wrapText="1"/>
    </xf>
    <xf numFmtId="0" fontId="7" fillId="0" borderId="0" xfId="1" applyFont="1" applyAlignment="1">
      <alignment horizontal="center" wrapText="1"/>
    </xf>
    <xf numFmtId="0" fontId="45" fillId="2" borderId="24" xfId="1" applyFont="1" applyFill="1" applyBorder="1" applyAlignment="1">
      <alignment horizontal="center" wrapText="1"/>
    </xf>
    <xf numFmtId="0" fontId="44" fillId="0" borderId="24" xfId="1" applyFont="1" applyBorder="1" applyAlignment="1">
      <alignment horizontal="center" wrapText="1"/>
    </xf>
    <xf numFmtId="0" fontId="45" fillId="2" borderId="0" xfId="1" applyFont="1" applyFill="1" applyAlignment="1">
      <alignment horizontal="left" vertical="center" wrapText="1"/>
    </xf>
    <xf numFmtId="0" fontId="45" fillId="2" borderId="24" xfId="0" applyFont="1" applyFill="1" applyBorder="1" applyAlignment="1">
      <alignment horizontal="left" wrapText="1"/>
    </xf>
    <xf numFmtId="164" fontId="44" fillId="0" borderId="11" xfId="1" applyNumberFormat="1" applyFont="1" applyBorder="1" applyAlignment="1">
      <alignment wrapText="1"/>
    </xf>
    <xf numFmtId="164" fontId="44" fillId="0" borderId="14" xfId="1" applyNumberFormat="1" applyFont="1" applyBorder="1" applyAlignment="1">
      <alignment wrapText="1"/>
    </xf>
    <xf numFmtId="164" fontId="44" fillId="0" borderId="11" xfId="110" applyNumberFormat="1" applyFont="1" applyFill="1" applyBorder="1" applyAlignment="1" applyProtection="1"/>
    <xf numFmtId="164" fontId="44" fillId="0" borderId="14" xfId="110" applyNumberFormat="1" applyFont="1" applyFill="1" applyBorder="1" applyAlignment="1" applyProtection="1"/>
    <xf numFmtId="164" fontId="44" fillId="0" borderId="24" xfId="110" applyNumberFormat="1" applyFont="1" applyFill="1" applyBorder="1" applyAlignment="1" applyProtection="1"/>
    <xf numFmtId="0" fontId="42" fillId="0" borderId="59" xfId="1" applyFont="1" applyBorder="1" applyAlignment="1">
      <alignment horizontal="center"/>
    </xf>
    <xf numFmtId="0" fontId="42" fillId="0" borderId="13" xfId="1" applyFont="1" applyBorder="1" applyAlignment="1">
      <alignment horizontal="center"/>
    </xf>
    <xf numFmtId="0" fontId="42" fillId="0" borderId="59" xfId="1" applyFont="1" applyBorder="1" applyAlignment="1">
      <alignment horizontal="center" wrapText="1"/>
    </xf>
    <xf numFmtId="0" fontId="42" fillId="0" borderId="13" xfId="1" applyFont="1" applyBorder="1" applyAlignment="1">
      <alignment horizontal="center" wrapText="1"/>
    </xf>
    <xf numFmtId="0" fontId="42" fillId="0" borderId="37" xfId="1" applyFont="1" applyBorder="1" applyAlignment="1">
      <alignment horizontal="center" vertical="center" wrapText="1"/>
    </xf>
    <xf numFmtId="0" fontId="42" fillId="0" borderId="49" xfId="1" applyFont="1" applyBorder="1" applyAlignment="1">
      <alignment horizontal="center" vertical="center" wrapText="1"/>
    </xf>
    <xf numFmtId="0" fontId="42" fillId="0" borderId="68" xfId="1" applyFont="1" applyBorder="1" applyAlignment="1">
      <alignment horizontal="center" vertical="center" wrapText="1"/>
    </xf>
    <xf numFmtId="0" fontId="42" fillId="0" borderId="69" xfId="1" applyFont="1" applyBorder="1" applyAlignment="1">
      <alignment horizontal="center" vertical="center" wrapText="1"/>
    </xf>
    <xf numFmtId="0" fontId="42" fillId="0" borderId="70" xfId="1" applyFont="1" applyBorder="1" applyAlignment="1">
      <alignment horizontal="center" vertical="center" wrapText="1"/>
    </xf>
    <xf numFmtId="0" fontId="42" fillId="0" borderId="71" xfId="1" applyFont="1" applyBorder="1" applyAlignment="1">
      <alignment horizontal="center" vertical="center" wrapText="1"/>
    </xf>
    <xf numFmtId="0" fontId="41" fillId="0" borderId="26" xfId="1" applyFont="1" applyBorder="1" applyAlignment="1">
      <alignment horizontal="right" wrapText="1"/>
    </xf>
    <xf numFmtId="0" fontId="41" fillId="0" borderId="33" xfId="1" applyFont="1" applyBorder="1" applyAlignment="1">
      <alignment horizontal="right" wrapText="1"/>
    </xf>
    <xf numFmtId="0" fontId="41" fillId="0" borderId="12" xfId="1" applyFont="1" applyBorder="1" applyAlignment="1">
      <alignment horizontal="right"/>
    </xf>
    <xf numFmtId="0" fontId="41" fillId="0" borderId="13" xfId="1" applyFont="1" applyBorder="1" applyAlignment="1">
      <alignment horizontal="right"/>
    </xf>
    <xf numFmtId="0" fontId="41" fillId="0" borderId="12" xfId="1" applyFont="1" applyBorder="1" applyAlignment="1">
      <alignment horizontal="center"/>
    </xf>
    <xf numFmtId="0" fontId="41" fillId="0" borderId="13" xfId="1" applyFont="1" applyBorder="1" applyAlignment="1">
      <alignment horizontal="center"/>
    </xf>
    <xf numFmtId="0" fontId="41" fillId="0" borderId="0" xfId="1" applyFont="1" applyAlignment="1">
      <alignment horizontal="right"/>
    </xf>
    <xf numFmtId="0" fontId="42" fillId="0" borderId="0" xfId="1" applyNumberFormat="1" applyFont="1" applyAlignment="1">
      <alignment horizontal="center" wrapText="1"/>
    </xf>
    <xf numFmtId="0" fontId="51" fillId="0" borderId="35" xfId="0" applyFont="1" applyBorder="1" applyAlignment="1">
      <alignment horizontal="right"/>
    </xf>
    <xf numFmtId="0" fontId="51" fillId="0" borderId="72" xfId="0" applyFont="1" applyBorder="1" applyAlignment="1">
      <alignment horizontal="right"/>
    </xf>
    <xf numFmtId="0" fontId="0" fillId="0" borderId="44" xfId="0" applyBorder="1" applyAlignment="1">
      <alignment horizontal="center"/>
    </xf>
    <xf numFmtId="0" fontId="42" fillId="0" borderId="0" xfId="1" applyFont="1" applyAlignment="1">
      <alignment horizontal="center"/>
    </xf>
    <xf numFmtId="0" fontId="42" fillId="0" borderId="0" xfId="1" applyFont="1" applyAlignment="1">
      <alignment horizontal="left"/>
    </xf>
    <xf numFmtId="0" fontId="42" fillId="0" borderId="14" xfId="1" applyFont="1" applyBorder="1" applyAlignment="1">
      <alignment horizontal="center" vertical="center" wrapText="1"/>
    </xf>
    <xf numFmtId="0" fontId="42" fillId="0" borderId="35" xfId="1" applyFont="1" applyBorder="1" applyAlignment="1">
      <alignment horizontal="center" wrapText="1"/>
    </xf>
    <xf numFmtId="0" fontId="42" fillId="0" borderId="56" xfId="1" applyFont="1" applyBorder="1" applyAlignment="1">
      <alignment horizontal="center" wrapText="1"/>
    </xf>
    <xf numFmtId="0" fontId="42" fillId="0" borderId="57" xfId="1" applyFont="1" applyBorder="1" applyAlignment="1">
      <alignment horizontal="center" wrapText="1"/>
    </xf>
    <xf numFmtId="0" fontId="42" fillId="0" borderId="34" xfId="1" applyFont="1" applyBorder="1" applyAlignment="1">
      <alignment horizontal="center" wrapText="1"/>
    </xf>
    <xf numFmtId="0" fontId="42" fillId="0" borderId="58" xfId="1" applyFont="1" applyBorder="1" applyAlignment="1">
      <alignment horizontal="center" wrapText="1"/>
    </xf>
    <xf numFmtId="0" fontId="42" fillId="35" borderId="50" xfId="1" applyFont="1" applyFill="1" applyBorder="1" applyAlignment="1">
      <alignment horizontal="center" vertical="center" wrapText="1"/>
    </xf>
    <xf numFmtId="0" fontId="42" fillId="35" borderId="38" xfId="1" applyFont="1" applyFill="1" applyBorder="1" applyAlignment="1">
      <alignment horizontal="center" vertical="center" wrapText="1"/>
    </xf>
    <xf numFmtId="0" fontId="42" fillId="35" borderId="51" xfId="1" applyFont="1" applyFill="1" applyBorder="1" applyAlignment="1">
      <alignment horizontal="center" vertical="center" wrapText="1"/>
    </xf>
    <xf numFmtId="0" fontId="42" fillId="35" borderId="63" xfId="1" applyFont="1" applyFill="1" applyBorder="1" applyAlignment="1">
      <alignment horizontal="center" vertical="center" wrapText="1"/>
    </xf>
    <xf numFmtId="0" fontId="42" fillId="35" borderId="64" xfId="1" applyFont="1" applyFill="1" applyBorder="1" applyAlignment="1">
      <alignment horizontal="center" vertical="center" wrapText="1"/>
    </xf>
    <xf numFmtId="0" fontId="42" fillId="35" borderId="48" xfId="1" applyFont="1" applyFill="1" applyBorder="1" applyAlignment="1">
      <alignment horizontal="center" vertical="center" wrapText="1"/>
    </xf>
    <xf numFmtId="0" fontId="42" fillId="0" borderId="29" xfId="1" applyFont="1" applyBorder="1" applyAlignment="1">
      <alignment horizontal="center" wrapText="1"/>
    </xf>
    <xf numFmtId="0" fontId="42" fillId="0" borderId="37" xfId="1" applyFont="1" applyBorder="1" applyAlignment="1">
      <alignment horizontal="center" wrapText="1"/>
    </xf>
    <xf numFmtId="0" fontId="42" fillId="0" borderId="49" xfId="1" applyFont="1" applyBorder="1" applyAlignment="1">
      <alignment horizontal="center" wrapText="1"/>
    </xf>
    <xf numFmtId="0" fontId="42" fillId="0" borderId="67" xfId="1" applyFont="1" applyBorder="1" applyAlignment="1">
      <alignment horizontal="center" wrapText="1"/>
    </xf>
    <xf numFmtId="0" fontId="42" fillId="0" borderId="55" xfId="1" applyFont="1" applyBorder="1" applyAlignment="1">
      <alignment horizontal="center" wrapText="1"/>
    </xf>
    <xf numFmtId="0" fontId="52" fillId="0" borderId="0" xfId="0" applyFont="1" applyAlignment="1">
      <alignment horizontal="center"/>
    </xf>
    <xf numFmtId="0" fontId="51" fillId="0" borderId="67" xfId="0" applyFont="1" applyBorder="1" applyAlignment="1">
      <alignment horizontal="center" vertical="top" wrapText="1"/>
    </xf>
    <xf numFmtId="0" fontId="51" fillId="0" borderId="55" xfId="0" applyFont="1" applyBorder="1" applyAlignment="1">
      <alignment horizontal="center" vertical="top" wrapText="1"/>
    </xf>
    <xf numFmtId="0" fontId="51" fillId="0" borderId="36" xfId="0" applyFont="1" applyBorder="1" applyAlignment="1">
      <alignment horizontal="center" vertical="top"/>
    </xf>
    <xf numFmtId="0" fontId="51" fillId="0" borderId="44" xfId="0" applyFont="1" applyBorder="1" applyAlignment="1">
      <alignment horizontal="center" vertical="top"/>
    </xf>
    <xf numFmtId="0" fontId="51" fillId="0" borderId="37" xfId="0" applyFont="1" applyBorder="1" applyAlignment="1">
      <alignment horizontal="center" vertical="top" wrapText="1"/>
    </xf>
    <xf numFmtId="0" fontId="51" fillId="0" borderId="49" xfId="0" applyFont="1" applyBorder="1" applyAlignment="1">
      <alignment horizontal="center" vertical="top" wrapText="1"/>
    </xf>
    <xf numFmtId="0" fontId="51" fillId="0" borderId="66" xfId="0" applyFont="1" applyBorder="1" applyAlignment="1">
      <alignment horizontal="center" vertical="top"/>
    </xf>
    <xf numFmtId="0" fontId="51" fillId="0" borderId="54" xfId="0" applyFont="1" applyBorder="1" applyAlignment="1">
      <alignment horizontal="center" vertical="top"/>
    </xf>
  </cellXfs>
  <cellStyles count="124">
    <cellStyle name="20% - Акцент1" xfId="20" builtinId="30" customBuiltin="1"/>
    <cellStyle name="20% - Акцент1 2" xfId="47"/>
    <cellStyle name="20% - Акцент1 3" xfId="61"/>
    <cellStyle name="20% - Акцент1 4" xfId="87"/>
    <cellStyle name="20% - Акцент1 5" xfId="112"/>
    <cellStyle name="20% - Акцент2" xfId="24" builtinId="34" customBuiltin="1"/>
    <cellStyle name="20% - Акцент2 2" xfId="49"/>
    <cellStyle name="20% - Акцент2 3" xfId="63"/>
    <cellStyle name="20% - Акцент2 4" xfId="91"/>
    <cellStyle name="20% - Акцент2 5" xfId="114"/>
    <cellStyle name="20% - Акцент3" xfId="28" builtinId="38" customBuiltin="1"/>
    <cellStyle name="20% - Акцент3 2" xfId="51"/>
    <cellStyle name="20% - Акцент3 3" xfId="65"/>
    <cellStyle name="20% - Акцент3 4" xfId="95"/>
    <cellStyle name="20% - Акцент3 5" xfId="116"/>
    <cellStyle name="20% - Акцент4" xfId="32" builtinId="42" customBuiltin="1"/>
    <cellStyle name="20% - Акцент4 2" xfId="53"/>
    <cellStyle name="20% - Акцент4 3" xfId="67"/>
    <cellStyle name="20% - Акцент4 4" xfId="99"/>
    <cellStyle name="20% - Акцент4 5" xfId="118"/>
    <cellStyle name="20% - Акцент5" xfId="36" builtinId="46" customBuiltin="1"/>
    <cellStyle name="20% - Акцент5 2" xfId="55"/>
    <cellStyle name="20% - Акцент5 3" xfId="69"/>
    <cellStyle name="20% - Акцент5 4" xfId="103"/>
    <cellStyle name="20% - Акцент5 5" xfId="120"/>
    <cellStyle name="20% - Акцент6" xfId="40" builtinId="50" customBuiltin="1"/>
    <cellStyle name="20% - Акцент6 2" xfId="57"/>
    <cellStyle name="20% - Акцент6 3" xfId="71"/>
    <cellStyle name="20% - Акцент6 4" xfId="107"/>
    <cellStyle name="20% - Акцент6 5" xfId="122"/>
    <cellStyle name="40% - Акцент1" xfId="21" builtinId="31" customBuiltin="1"/>
    <cellStyle name="40% - Акцент1 2" xfId="48"/>
    <cellStyle name="40% - Акцент1 3" xfId="62"/>
    <cellStyle name="40% - Акцент1 4" xfId="88"/>
    <cellStyle name="40% - Акцент1 5" xfId="113"/>
    <cellStyle name="40% - Акцент2" xfId="25" builtinId="35" customBuiltin="1"/>
    <cellStyle name="40% - Акцент2 2" xfId="50"/>
    <cellStyle name="40% - Акцент2 3" xfId="64"/>
    <cellStyle name="40% - Акцент2 4" xfId="92"/>
    <cellStyle name="40% - Акцент2 5" xfId="115"/>
    <cellStyle name="40% - Акцент3" xfId="29" builtinId="39" customBuiltin="1"/>
    <cellStyle name="40% - Акцент3 2" xfId="52"/>
    <cellStyle name="40% - Акцент3 3" xfId="66"/>
    <cellStyle name="40% - Акцент3 4" xfId="96"/>
    <cellStyle name="40% - Акцент3 5" xfId="117"/>
    <cellStyle name="40% - Акцент4" xfId="33" builtinId="43" customBuiltin="1"/>
    <cellStyle name="40% - Акцент4 2" xfId="54"/>
    <cellStyle name="40% - Акцент4 3" xfId="68"/>
    <cellStyle name="40% - Акцент4 4" xfId="100"/>
    <cellStyle name="40% - Акцент4 5" xfId="119"/>
    <cellStyle name="40% - Акцент5" xfId="37" builtinId="47" customBuiltin="1"/>
    <cellStyle name="40% - Акцент5 2" xfId="56"/>
    <cellStyle name="40% - Акцент5 3" xfId="70"/>
    <cellStyle name="40% - Акцент5 4" xfId="104"/>
    <cellStyle name="40% - Акцент5 5" xfId="121"/>
    <cellStyle name="40% - Акцент6" xfId="41" builtinId="51" customBuiltin="1"/>
    <cellStyle name="40% - Акцент6 2" xfId="58"/>
    <cellStyle name="40% - Акцент6 3" xfId="72"/>
    <cellStyle name="40% - Акцент6 4" xfId="108"/>
    <cellStyle name="40% - Акцент6 5" xfId="123"/>
    <cellStyle name="60% - Акцент1" xfId="22" builtinId="32" customBuiltin="1"/>
    <cellStyle name="60% - Акцент1 2" xfId="89"/>
    <cellStyle name="60% - Акцент2" xfId="26" builtinId="36" customBuiltin="1"/>
    <cellStyle name="60% - Акцент2 2" xfId="93"/>
    <cellStyle name="60% - Акцент3" xfId="30" builtinId="40" customBuiltin="1"/>
    <cellStyle name="60% - Акцент3 2" xfId="97"/>
    <cellStyle name="60% - Акцент4" xfId="34" builtinId="44" customBuiltin="1"/>
    <cellStyle name="60% - Акцент4 2" xfId="101"/>
    <cellStyle name="60% - Акцент5" xfId="38" builtinId="48" customBuiltin="1"/>
    <cellStyle name="60% - Акцент5 2" xfId="105"/>
    <cellStyle name="60% - Акцент6" xfId="42" builtinId="52" customBuiltin="1"/>
    <cellStyle name="60% - Акцент6 2" xfId="109"/>
    <cellStyle name="Акцент1" xfId="19" builtinId="29" customBuiltin="1"/>
    <cellStyle name="Акцент1 2" xfId="86"/>
    <cellStyle name="Акцент2" xfId="23" builtinId="33" customBuiltin="1"/>
    <cellStyle name="Акцент2 2" xfId="90"/>
    <cellStyle name="Акцент3" xfId="27" builtinId="37" customBuiltin="1"/>
    <cellStyle name="Акцент3 2" xfId="94"/>
    <cellStyle name="Акцент4" xfId="31" builtinId="41" customBuiltin="1"/>
    <cellStyle name="Акцент4 2" xfId="98"/>
    <cellStyle name="Акцент5" xfId="35" builtinId="45" customBuiltin="1"/>
    <cellStyle name="Акцент5 2" xfId="102"/>
    <cellStyle name="Акцент6" xfId="39" builtinId="49" customBuiltin="1"/>
    <cellStyle name="Акцент6 2" xfId="106"/>
    <cellStyle name="Ввод " xfId="11" builtinId="20" customBuiltin="1"/>
    <cellStyle name="Ввод  2" xfId="77"/>
    <cellStyle name="Вывод" xfId="12" builtinId="21" customBuiltin="1"/>
    <cellStyle name="Вывод 2" xfId="78"/>
    <cellStyle name="Вычисление" xfId="13" builtinId="22" customBuiltin="1"/>
    <cellStyle name="Вычисление 2" xfId="79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Итог 2" xfId="85"/>
    <cellStyle name="Контрольная ячейка" xfId="15" builtinId="23" customBuiltin="1"/>
    <cellStyle name="Контрольная ячейка 2" xfId="81"/>
    <cellStyle name="Название" xfId="3" builtinId="15" customBuiltin="1"/>
    <cellStyle name="Нейтральный" xfId="10" builtinId="28" customBuiltin="1"/>
    <cellStyle name="Нейтральный 2" xfId="76"/>
    <cellStyle name="Обычный" xfId="0" builtinId="0"/>
    <cellStyle name="Обычный 2" xfId="1"/>
    <cellStyle name="Обычный 3" xfId="2"/>
    <cellStyle name="Обычный 4" xfId="43"/>
    <cellStyle name="Обычный 5" xfId="45"/>
    <cellStyle name="Обычный 6" xfId="59"/>
    <cellStyle name="Обычный 7" xfId="73"/>
    <cellStyle name="Обычный 8" xfId="110"/>
    <cellStyle name="Плохой" xfId="9" builtinId="27" customBuiltin="1"/>
    <cellStyle name="Плохой 2" xfId="75"/>
    <cellStyle name="Пояснение" xfId="17" builtinId="53" customBuiltin="1"/>
    <cellStyle name="Пояснение 2" xfId="84"/>
    <cellStyle name="Примечание 2" xfId="44"/>
    <cellStyle name="Примечание 3" xfId="46"/>
    <cellStyle name="Примечание 4" xfId="60"/>
    <cellStyle name="Примечание 5" xfId="83"/>
    <cellStyle name="Примечание 6" xfId="111"/>
    <cellStyle name="Связанная ячейка" xfId="14" builtinId="24" customBuiltin="1"/>
    <cellStyle name="Связанная ячейка 2" xfId="80"/>
    <cellStyle name="Текст предупреждения" xfId="16" builtinId="11" customBuiltin="1"/>
    <cellStyle name="Текст предупреждения 2" xfId="82"/>
    <cellStyle name="Хороший" xfId="8" builtinId="26" customBuiltin="1"/>
    <cellStyle name="Хороший 2" xfId="7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F35" sqref="F35"/>
    </sheetView>
  </sheetViews>
  <sheetFormatPr defaultRowHeight="15"/>
  <cols>
    <col min="1" max="1" width="4.28515625" customWidth="1"/>
    <col min="2" max="2" width="38.140625" customWidth="1"/>
    <col min="3" max="3" width="7.42578125" customWidth="1"/>
    <col min="4" max="4" width="14.28515625" customWidth="1"/>
    <col min="5" max="5" width="14.7109375" customWidth="1"/>
    <col min="6" max="6" width="14.140625" customWidth="1"/>
    <col min="7" max="7" width="15.5703125" customWidth="1"/>
    <col min="8" max="8" width="12.5703125" customWidth="1"/>
    <col min="9" max="9" width="14.7109375" customWidth="1"/>
  </cols>
  <sheetData>
    <row r="1" spans="1:10" ht="19.5" customHeight="1">
      <c r="A1" s="194" t="s">
        <v>5</v>
      </c>
      <c r="B1" s="194"/>
      <c r="C1" s="194"/>
      <c r="D1" s="194"/>
      <c r="E1" s="194"/>
      <c r="F1" s="194"/>
    </row>
    <row r="2" spans="1:10" ht="22.5" customHeight="1">
      <c r="A2" s="194" t="s">
        <v>6</v>
      </c>
      <c r="B2" s="194"/>
      <c r="C2" s="194"/>
      <c r="D2" s="194"/>
      <c r="E2" s="194"/>
      <c r="F2" s="194"/>
    </row>
    <row r="3" spans="1:10" ht="19.5" customHeight="1">
      <c r="A3" s="194" t="s">
        <v>62</v>
      </c>
      <c r="B3" s="194"/>
      <c r="C3" s="194"/>
      <c r="D3" s="194"/>
      <c r="E3" s="194"/>
      <c r="F3" s="194"/>
    </row>
    <row r="4" spans="1:10" ht="6" customHeight="1">
      <c r="A4" s="32"/>
      <c r="B4" s="33"/>
      <c r="C4" s="33"/>
      <c r="D4" s="32"/>
      <c r="E4" s="32"/>
      <c r="F4" s="32"/>
      <c r="G4" s="34"/>
      <c r="H4" s="34"/>
      <c r="I4" s="34"/>
      <c r="J4" s="34"/>
    </row>
    <row r="5" spans="1:10">
      <c r="A5" s="197" t="s">
        <v>63</v>
      </c>
      <c r="B5" s="197"/>
      <c r="C5" s="197"/>
      <c r="D5" s="197"/>
      <c r="E5" s="197"/>
      <c r="F5" s="197"/>
      <c r="G5" s="34"/>
      <c r="H5" s="34"/>
      <c r="I5" s="34"/>
      <c r="J5" s="34"/>
    </row>
    <row r="6" spans="1:10" ht="6.75" customHeight="1">
      <c r="A6" s="35"/>
      <c r="B6" s="35"/>
      <c r="C6" s="35"/>
      <c r="D6" s="35"/>
      <c r="E6" s="35"/>
      <c r="F6" s="35"/>
      <c r="G6" s="34"/>
      <c r="H6" s="34"/>
      <c r="I6" s="34"/>
      <c r="J6" s="34"/>
    </row>
    <row r="7" spans="1:10" ht="30" customHeight="1">
      <c r="A7" s="197" t="s">
        <v>80</v>
      </c>
      <c r="B7" s="197"/>
      <c r="C7" s="197"/>
      <c r="D7" s="36"/>
      <c r="E7" s="25"/>
      <c r="F7" s="36"/>
      <c r="G7" s="34"/>
      <c r="H7" s="34"/>
      <c r="I7" s="34"/>
      <c r="J7" s="34"/>
    </row>
    <row r="8" spans="1:10" ht="4.5" hidden="1" customHeight="1">
      <c r="A8" s="193" t="s">
        <v>59</v>
      </c>
      <c r="B8" s="193"/>
      <c r="C8" s="193"/>
      <c r="D8" s="193"/>
      <c r="E8" s="193"/>
      <c r="F8" s="193"/>
      <c r="G8" s="34"/>
      <c r="H8" s="34"/>
      <c r="I8" s="34"/>
      <c r="J8" s="34"/>
    </row>
    <row r="9" spans="1:10" hidden="1">
      <c r="A9" s="26"/>
      <c r="B9" s="27"/>
      <c r="C9" s="27"/>
      <c r="D9" s="26"/>
      <c r="E9" s="26"/>
      <c r="F9" s="26"/>
      <c r="G9" s="34"/>
      <c r="H9" s="34"/>
      <c r="I9" s="34"/>
      <c r="J9" s="34"/>
    </row>
    <row r="10" spans="1:10" ht="51" customHeight="1">
      <c r="A10" s="198" t="s">
        <v>59</v>
      </c>
      <c r="B10" s="198"/>
      <c r="C10" s="198"/>
      <c r="D10" s="198"/>
      <c r="E10" s="198"/>
      <c r="F10" s="198"/>
      <c r="G10" s="34"/>
      <c r="H10" s="34"/>
      <c r="I10" s="34"/>
      <c r="J10" s="34"/>
    </row>
    <row r="11" spans="1:10" ht="102">
      <c r="A11" s="166" t="s">
        <v>0</v>
      </c>
      <c r="B11" s="166" t="s">
        <v>1</v>
      </c>
      <c r="C11" s="166" t="s">
        <v>2</v>
      </c>
      <c r="D11" s="166" t="s">
        <v>157</v>
      </c>
      <c r="E11" s="166" t="s">
        <v>64</v>
      </c>
      <c r="F11" s="166" t="s">
        <v>3</v>
      </c>
      <c r="G11" s="34"/>
      <c r="H11" s="34"/>
      <c r="I11" s="34"/>
      <c r="J11" s="34"/>
    </row>
    <row r="12" spans="1:10" ht="24" customHeight="1">
      <c r="A12" s="195" t="s">
        <v>4</v>
      </c>
      <c r="B12" s="196"/>
      <c r="C12" s="195"/>
      <c r="D12" s="195"/>
      <c r="E12" s="195"/>
      <c r="F12" s="195"/>
      <c r="G12" s="34"/>
      <c r="H12" s="34"/>
      <c r="I12" s="34"/>
      <c r="J12" s="34"/>
    </row>
    <row r="13" spans="1:10" ht="25.5" customHeight="1">
      <c r="A13" s="67">
        <v>1</v>
      </c>
      <c r="B13" s="68" t="s">
        <v>81</v>
      </c>
      <c r="C13" s="51">
        <v>2.2999999999999998</v>
      </c>
      <c r="D13" s="37">
        <v>206834.09</v>
      </c>
      <c r="E13" s="37">
        <v>184223.51</v>
      </c>
      <c r="F13" s="37">
        <f>D13-E13</f>
        <v>22610.579999999987</v>
      </c>
      <c r="G13" s="34"/>
      <c r="H13" s="34"/>
      <c r="I13" s="34"/>
      <c r="J13" s="34"/>
    </row>
    <row r="14" spans="1:10" ht="25.5" customHeight="1">
      <c r="A14" s="67">
        <v>2</v>
      </c>
      <c r="B14" s="68" t="s">
        <v>65</v>
      </c>
      <c r="C14" s="51">
        <v>0.08</v>
      </c>
      <c r="D14" s="37">
        <v>6649.64</v>
      </c>
      <c r="E14" s="37">
        <v>5879.48</v>
      </c>
      <c r="F14" s="37">
        <f>D14-E14</f>
        <v>770.16000000000076</v>
      </c>
      <c r="G14" s="34"/>
      <c r="H14" s="34"/>
      <c r="I14" s="34"/>
      <c r="J14" s="34"/>
    </row>
    <row r="15" spans="1:10" ht="25.5" customHeight="1">
      <c r="A15" s="67">
        <v>3</v>
      </c>
      <c r="B15" s="68" t="s">
        <v>82</v>
      </c>
      <c r="C15" s="51">
        <v>0.05</v>
      </c>
      <c r="D15" s="37">
        <v>4150.24</v>
      </c>
      <c r="E15" s="37">
        <v>3668.56</v>
      </c>
      <c r="F15" s="37">
        <f t="shared" ref="F15:F18" si="0">D15-E15</f>
        <v>481.67999999999984</v>
      </c>
      <c r="G15" s="34"/>
      <c r="H15" s="34"/>
      <c r="I15" s="34"/>
      <c r="J15" s="34"/>
    </row>
    <row r="16" spans="1:10" ht="25.5" customHeight="1">
      <c r="A16" s="67">
        <v>4</v>
      </c>
      <c r="B16" s="68" t="s">
        <v>66</v>
      </c>
      <c r="C16" s="51">
        <v>1.99</v>
      </c>
      <c r="D16" s="37">
        <v>178950.94</v>
      </c>
      <c r="E16" s="37">
        <v>159492.25</v>
      </c>
      <c r="F16" s="37">
        <f t="shared" si="0"/>
        <v>19458.690000000002</v>
      </c>
      <c r="G16" s="34"/>
      <c r="H16" s="34"/>
      <c r="I16" s="34"/>
      <c r="J16" s="34"/>
    </row>
    <row r="17" spans="1:10" ht="25.5" customHeight="1">
      <c r="A17" s="67">
        <v>5</v>
      </c>
      <c r="B17" s="68" t="s">
        <v>67</v>
      </c>
      <c r="C17" s="51">
        <v>0.64</v>
      </c>
      <c r="D17" s="37">
        <v>57681.67</v>
      </c>
      <c r="E17" s="37">
        <v>51208.12</v>
      </c>
      <c r="F17" s="37">
        <f t="shared" si="0"/>
        <v>6473.5499999999956</v>
      </c>
      <c r="G17" s="34"/>
      <c r="H17" s="34"/>
      <c r="I17" s="34"/>
      <c r="J17" s="34"/>
    </row>
    <row r="18" spans="1:10" ht="25.5" customHeight="1">
      <c r="A18" s="170">
        <v>6</v>
      </c>
      <c r="B18" s="167" t="s">
        <v>83</v>
      </c>
      <c r="C18" s="168">
        <v>1.86</v>
      </c>
      <c r="D18" s="52">
        <v>166415.95000000001</v>
      </c>
      <c r="E18" s="52">
        <v>148318.29999999999</v>
      </c>
      <c r="F18" s="37">
        <f t="shared" si="0"/>
        <v>18097.650000000023</v>
      </c>
      <c r="G18" s="34"/>
      <c r="H18" s="34"/>
      <c r="I18" s="34"/>
      <c r="J18" s="34"/>
    </row>
    <row r="19" spans="1:10" ht="25.5" customHeight="1">
      <c r="A19" s="170">
        <v>7</v>
      </c>
      <c r="B19" s="68" t="s">
        <v>159</v>
      </c>
      <c r="C19" s="199">
        <v>1.64</v>
      </c>
      <c r="D19" s="201">
        <v>146449.04</v>
      </c>
      <c r="E19" s="203">
        <v>130492.44</v>
      </c>
      <c r="F19" s="203">
        <f>D19-E19</f>
        <v>15956.600000000006</v>
      </c>
      <c r="G19" s="34"/>
      <c r="H19" s="34"/>
      <c r="I19" s="34"/>
      <c r="J19" s="34"/>
    </row>
    <row r="20" spans="1:10" ht="25.5" customHeight="1">
      <c r="A20" s="170">
        <v>8</v>
      </c>
      <c r="B20" s="68" t="s">
        <v>160</v>
      </c>
      <c r="C20" s="200"/>
      <c r="D20" s="202"/>
      <c r="E20" s="203"/>
      <c r="F20" s="203"/>
      <c r="G20" s="34"/>
      <c r="H20" s="34"/>
      <c r="I20" s="34"/>
      <c r="J20" s="34"/>
    </row>
    <row r="21" spans="1:10" ht="47.45" customHeight="1">
      <c r="A21" s="50">
        <v>9</v>
      </c>
      <c r="B21" s="169" t="s">
        <v>68</v>
      </c>
      <c r="C21" s="51">
        <v>1.77</v>
      </c>
      <c r="D21" s="37">
        <v>158336.44</v>
      </c>
      <c r="E21" s="37">
        <v>141011.53</v>
      </c>
      <c r="F21" s="37">
        <f>D21-E21</f>
        <v>17324.910000000003</v>
      </c>
      <c r="G21" s="34"/>
      <c r="H21" s="34"/>
      <c r="I21" s="34"/>
      <c r="J21" s="34"/>
    </row>
    <row r="22" spans="1:10" ht="25.5" customHeight="1">
      <c r="A22" s="50">
        <v>10</v>
      </c>
      <c r="B22" s="169" t="s">
        <v>69</v>
      </c>
      <c r="C22" s="51">
        <v>0.11</v>
      </c>
      <c r="D22" s="37">
        <v>9807.32</v>
      </c>
      <c r="E22" s="37">
        <v>8742.27</v>
      </c>
      <c r="F22" s="37">
        <f>D22-E22</f>
        <v>1065.0499999999993</v>
      </c>
      <c r="G22" s="34"/>
      <c r="H22" s="34"/>
      <c r="I22" s="34"/>
      <c r="J22" s="34"/>
    </row>
    <row r="23" spans="1:10" ht="25.5" customHeight="1">
      <c r="A23" s="50">
        <v>11</v>
      </c>
      <c r="B23" s="169" t="s">
        <v>70</v>
      </c>
      <c r="C23" s="51">
        <v>0.91</v>
      </c>
      <c r="D23" s="37">
        <v>81156.19</v>
      </c>
      <c r="E23" s="37">
        <v>72305.08</v>
      </c>
      <c r="F23" s="37">
        <f t="shared" ref="F23:F34" si="1">D23-E23</f>
        <v>8851.11</v>
      </c>
      <c r="G23" s="34"/>
      <c r="H23" s="34"/>
      <c r="I23" s="34"/>
      <c r="J23" s="34"/>
    </row>
    <row r="24" spans="1:10" ht="25.5" customHeight="1">
      <c r="A24" s="50">
        <v>12</v>
      </c>
      <c r="B24" s="49" t="s">
        <v>71</v>
      </c>
      <c r="C24" s="51">
        <v>0.05</v>
      </c>
      <c r="D24" s="37">
        <v>4505.97</v>
      </c>
      <c r="E24" s="37">
        <v>4018.23</v>
      </c>
      <c r="F24" s="37">
        <f t="shared" si="1"/>
        <v>487.74000000000024</v>
      </c>
      <c r="G24" s="34"/>
      <c r="H24" s="34"/>
      <c r="I24" s="34"/>
      <c r="J24" s="34"/>
    </row>
    <row r="25" spans="1:10" ht="28.15" customHeight="1">
      <c r="A25" s="50">
        <v>13</v>
      </c>
      <c r="B25" s="49" t="s">
        <v>72</v>
      </c>
      <c r="C25" s="51">
        <v>0.04</v>
      </c>
      <c r="D25" s="37">
        <v>3854.81</v>
      </c>
      <c r="E25" s="37">
        <v>3465.49</v>
      </c>
      <c r="F25" s="37">
        <f t="shared" si="1"/>
        <v>389.32000000000016</v>
      </c>
      <c r="G25" s="34"/>
      <c r="H25" s="34"/>
      <c r="I25" s="34"/>
      <c r="J25" s="34"/>
    </row>
    <row r="26" spans="1:10" ht="28.15" customHeight="1">
      <c r="A26" s="50">
        <v>14</v>
      </c>
      <c r="B26" s="49" t="s">
        <v>84</v>
      </c>
      <c r="C26" s="51">
        <v>0.67</v>
      </c>
      <c r="D26" s="37">
        <v>59485.32</v>
      </c>
      <c r="E26" s="37">
        <v>52999.7</v>
      </c>
      <c r="F26" s="37">
        <f t="shared" si="1"/>
        <v>6485.6200000000026</v>
      </c>
      <c r="G26" s="34"/>
      <c r="H26" s="34"/>
      <c r="I26" s="34"/>
      <c r="J26" s="34"/>
    </row>
    <row r="27" spans="1:10" ht="28.15" customHeight="1">
      <c r="A27" s="50">
        <v>15</v>
      </c>
      <c r="B27" s="49" t="s">
        <v>73</v>
      </c>
      <c r="C27" s="51">
        <v>7.0000000000000007E-2</v>
      </c>
      <c r="D27" s="37">
        <v>6209.91</v>
      </c>
      <c r="E27" s="37">
        <v>5532.3</v>
      </c>
      <c r="F27" s="37">
        <f t="shared" si="1"/>
        <v>677.60999999999967</v>
      </c>
      <c r="G27" s="34"/>
      <c r="H27" s="34"/>
      <c r="I27" s="34"/>
      <c r="J27" s="34"/>
    </row>
    <row r="28" spans="1:10" ht="28.15" customHeight="1">
      <c r="A28" s="50">
        <v>16</v>
      </c>
      <c r="B28" s="49" t="s">
        <v>74</v>
      </c>
      <c r="C28" s="51">
        <v>2.56</v>
      </c>
      <c r="D28" s="37">
        <v>196394.63</v>
      </c>
      <c r="E28" s="37">
        <v>179227.58</v>
      </c>
      <c r="F28" s="37">
        <f t="shared" si="1"/>
        <v>17167.050000000017</v>
      </c>
      <c r="G28" s="34"/>
      <c r="H28" s="34"/>
      <c r="I28" s="34"/>
      <c r="J28" s="34"/>
    </row>
    <row r="29" spans="1:10" ht="28.15" customHeight="1">
      <c r="A29" s="50">
        <v>17</v>
      </c>
      <c r="B29" s="49" t="s">
        <v>75</v>
      </c>
      <c r="C29" s="51">
        <v>0.11</v>
      </c>
      <c r="D29" s="37">
        <v>9866.84</v>
      </c>
      <c r="E29" s="37">
        <v>8793.92</v>
      </c>
      <c r="F29" s="37">
        <f t="shared" si="1"/>
        <v>1072.92</v>
      </c>
      <c r="G29" s="34"/>
      <c r="H29" s="34"/>
      <c r="I29" s="34"/>
      <c r="J29" s="34"/>
    </row>
    <row r="30" spans="1:10" ht="28.15" customHeight="1">
      <c r="A30" s="50">
        <v>18</v>
      </c>
      <c r="B30" s="49" t="s">
        <v>76</v>
      </c>
      <c r="C30" s="51">
        <v>0.35</v>
      </c>
      <c r="D30" s="37">
        <v>31722.17</v>
      </c>
      <c r="E30" s="37">
        <v>28501.51</v>
      </c>
      <c r="F30" s="37">
        <f t="shared" si="1"/>
        <v>3220.66</v>
      </c>
      <c r="G30" s="34"/>
      <c r="H30" s="34"/>
      <c r="I30" s="34"/>
      <c r="J30" s="34"/>
    </row>
    <row r="31" spans="1:10" ht="28.15" customHeight="1">
      <c r="A31" s="50">
        <v>19</v>
      </c>
      <c r="B31" s="49" t="s">
        <v>77</v>
      </c>
      <c r="C31" s="51">
        <v>0.65</v>
      </c>
      <c r="D31" s="37">
        <v>58137.47</v>
      </c>
      <c r="E31" s="37">
        <v>51732.43</v>
      </c>
      <c r="F31" s="37">
        <f t="shared" si="1"/>
        <v>6405.0400000000009</v>
      </c>
      <c r="G31" s="34"/>
      <c r="H31" s="34"/>
      <c r="I31" s="34"/>
      <c r="J31" s="34"/>
    </row>
    <row r="32" spans="1:10" ht="28.15" customHeight="1">
      <c r="A32" s="50">
        <v>20</v>
      </c>
      <c r="B32" s="49" t="s">
        <v>78</v>
      </c>
      <c r="C32" s="51">
        <v>1.9</v>
      </c>
      <c r="D32" s="37">
        <v>148667.04999999999</v>
      </c>
      <c r="E32" s="37">
        <v>132970.38</v>
      </c>
      <c r="F32" s="37">
        <f t="shared" si="1"/>
        <v>15696.669999999984</v>
      </c>
      <c r="G32" s="34"/>
      <c r="H32" s="34"/>
      <c r="I32" s="34"/>
      <c r="J32" s="34"/>
    </row>
    <row r="33" spans="1:12" ht="28.15" customHeight="1">
      <c r="A33" s="50">
        <v>21</v>
      </c>
      <c r="B33" s="49" t="s">
        <v>31</v>
      </c>
      <c r="C33" s="51">
        <v>0.11</v>
      </c>
      <c r="D33" s="37">
        <v>9799.08</v>
      </c>
      <c r="E33" s="37">
        <v>8729.16</v>
      </c>
      <c r="F33" s="37">
        <f t="shared" si="1"/>
        <v>1069.92</v>
      </c>
      <c r="G33" s="34"/>
      <c r="H33" s="34"/>
      <c r="I33" s="34"/>
      <c r="J33" s="34"/>
    </row>
    <row r="34" spans="1:12" ht="25.5" customHeight="1">
      <c r="A34" s="50">
        <v>22</v>
      </c>
      <c r="B34" s="49" t="s">
        <v>79</v>
      </c>
      <c r="C34" s="51">
        <v>1.39</v>
      </c>
      <c r="D34" s="37">
        <v>123816.3</v>
      </c>
      <c r="E34" s="37">
        <v>112960.68</v>
      </c>
      <c r="F34" s="37">
        <f t="shared" si="1"/>
        <v>10855.62000000001</v>
      </c>
      <c r="G34" s="34"/>
      <c r="H34" s="34"/>
      <c r="I34" s="34"/>
      <c r="J34" s="34"/>
    </row>
    <row r="35" spans="1:12" ht="25.5" customHeight="1">
      <c r="A35" s="50"/>
      <c r="B35" s="49" t="s">
        <v>37</v>
      </c>
      <c r="C35" s="171">
        <v>19.25</v>
      </c>
      <c r="D35" s="172">
        <f>SUM(D13:D34)</f>
        <v>1668891.0700000003</v>
      </c>
      <c r="E35" s="172">
        <f>SUM(E13:E34)</f>
        <v>1494272.9199999995</v>
      </c>
      <c r="F35" s="172">
        <f>D35-E35</f>
        <v>174618.15000000084</v>
      </c>
      <c r="G35" s="34"/>
      <c r="H35" s="34"/>
      <c r="I35" s="34"/>
      <c r="J35" s="34"/>
    </row>
    <row r="36" spans="1:12" ht="25.5" customHeight="1">
      <c r="A36" s="53"/>
      <c r="B36" s="54"/>
      <c r="C36" s="55"/>
      <c r="D36" s="56"/>
      <c r="E36" s="56"/>
      <c r="F36" s="56"/>
      <c r="G36" s="34"/>
      <c r="H36" s="34"/>
      <c r="I36" s="34"/>
      <c r="J36" s="34"/>
    </row>
    <row r="37" spans="1:12" ht="25.5" customHeight="1">
      <c r="A37" s="53"/>
      <c r="B37" s="54"/>
      <c r="C37" s="55"/>
      <c r="D37" s="56"/>
      <c r="E37" s="56"/>
      <c r="F37" s="56"/>
      <c r="G37" s="34"/>
      <c r="H37" s="34"/>
      <c r="I37" s="34"/>
      <c r="J37" s="34"/>
    </row>
    <row r="38" spans="1:12" ht="25.5" customHeight="1">
      <c r="A38" s="53"/>
      <c r="B38" s="54"/>
      <c r="C38" s="55"/>
      <c r="D38" s="56"/>
      <c r="E38" s="56"/>
      <c r="F38" s="56"/>
      <c r="G38" s="34"/>
      <c r="H38" s="34"/>
      <c r="I38" s="34"/>
      <c r="J38" s="34"/>
    </row>
    <row r="39" spans="1:12">
      <c r="A39" s="28"/>
      <c r="B39" s="29"/>
      <c r="C39" s="29"/>
      <c r="D39" s="29"/>
      <c r="E39" s="29"/>
      <c r="F39" s="29"/>
      <c r="G39" s="34"/>
      <c r="H39" s="34"/>
      <c r="I39" s="34"/>
      <c r="J39" s="34"/>
    </row>
    <row r="40" spans="1:12" ht="6.75" hidden="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</row>
    <row r="41" spans="1:12" ht="30.75" customHeight="1">
      <c r="A41" s="193" t="s">
        <v>7</v>
      </c>
      <c r="B41" s="193"/>
      <c r="C41" s="193"/>
      <c r="D41" s="193"/>
      <c r="E41" s="193"/>
      <c r="F41" s="193"/>
      <c r="G41" s="34"/>
      <c r="H41" s="34"/>
      <c r="I41" s="34"/>
      <c r="J41" s="34"/>
    </row>
    <row r="42" spans="1:12" ht="15" customHeight="1" thickBot="1">
      <c r="A42" s="34"/>
      <c r="B42" s="34"/>
      <c r="C42" s="34"/>
      <c r="D42" s="34"/>
      <c r="E42" s="34"/>
      <c r="F42" s="34"/>
      <c r="G42" s="34"/>
      <c r="H42" s="34"/>
      <c r="I42" s="34"/>
      <c r="J42" s="34"/>
    </row>
    <row r="43" spans="1:12" ht="15" customHeight="1" thickBot="1">
      <c r="A43" s="38" t="s">
        <v>8</v>
      </c>
      <c r="B43" s="182" t="s">
        <v>9</v>
      </c>
      <c r="C43" s="182" t="s">
        <v>10</v>
      </c>
      <c r="D43" s="184" t="s">
        <v>11</v>
      </c>
      <c r="E43" s="185"/>
      <c r="F43" s="184" t="s">
        <v>12</v>
      </c>
      <c r="G43" s="185"/>
      <c r="H43" s="174" t="s">
        <v>13</v>
      </c>
      <c r="I43" s="176" t="s">
        <v>42</v>
      </c>
      <c r="J43" s="30"/>
      <c r="K43" s="6"/>
      <c r="L43" s="6"/>
    </row>
    <row r="44" spans="1:12" ht="90" thickBot="1">
      <c r="A44" s="39" t="s">
        <v>14</v>
      </c>
      <c r="B44" s="183"/>
      <c r="C44" s="183"/>
      <c r="D44" s="39" t="s">
        <v>43</v>
      </c>
      <c r="E44" s="39" t="s">
        <v>44</v>
      </c>
      <c r="F44" s="39" t="s">
        <v>15</v>
      </c>
      <c r="G44" s="39" t="s">
        <v>16</v>
      </c>
      <c r="H44" s="175"/>
      <c r="I44" s="177"/>
      <c r="J44" s="30"/>
      <c r="K44" s="6"/>
      <c r="L44" s="6"/>
    </row>
    <row r="45" spans="1:12" ht="15.75" thickBot="1">
      <c r="A45" s="39">
        <v>1</v>
      </c>
      <c r="B45" s="40" t="s">
        <v>17</v>
      </c>
      <c r="C45" s="39" t="s">
        <v>60</v>
      </c>
      <c r="D45" s="39">
        <v>20.6</v>
      </c>
      <c r="E45" s="39">
        <v>21.84</v>
      </c>
      <c r="F45" s="69">
        <v>6339</v>
      </c>
      <c r="G45" s="59">
        <v>134634.48000000001</v>
      </c>
      <c r="H45" s="39">
        <v>140603.48000000001</v>
      </c>
      <c r="I45" s="61">
        <v>5969</v>
      </c>
      <c r="J45" s="30"/>
      <c r="K45" s="6"/>
      <c r="L45" s="6"/>
    </row>
    <row r="46" spans="1:12" ht="15.75" thickBot="1">
      <c r="A46" s="39">
        <v>2</v>
      </c>
      <c r="B46" s="40" t="s">
        <v>18</v>
      </c>
      <c r="C46" s="39" t="s">
        <v>60</v>
      </c>
      <c r="D46" s="57">
        <v>17.71</v>
      </c>
      <c r="E46" s="57">
        <v>18.77</v>
      </c>
      <c r="F46" s="69">
        <v>10944</v>
      </c>
      <c r="G46" s="57">
        <v>199790.28</v>
      </c>
      <c r="H46" s="39">
        <v>178242.51</v>
      </c>
      <c r="I46" s="61">
        <v>-21547.77</v>
      </c>
      <c r="J46" s="30"/>
      <c r="K46" s="6"/>
      <c r="L46" s="6"/>
    </row>
    <row r="47" spans="1:12" ht="15.75" thickBot="1">
      <c r="A47" s="39">
        <v>3</v>
      </c>
      <c r="B47" s="40" t="s">
        <v>19</v>
      </c>
      <c r="C47" s="57" t="s">
        <v>20</v>
      </c>
      <c r="D47" s="61">
        <v>20.6</v>
      </c>
      <c r="E47" s="61">
        <v>21.84</v>
      </c>
      <c r="F47" s="42">
        <v>4605</v>
      </c>
      <c r="G47" s="60">
        <v>97798.080000000002</v>
      </c>
      <c r="H47" s="58">
        <v>77581.53</v>
      </c>
      <c r="I47" s="61">
        <v>-20216.55</v>
      </c>
      <c r="J47" s="30"/>
      <c r="K47" s="6"/>
      <c r="L47" s="6"/>
    </row>
    <row r="48" spans="1:12" ht="15.75" thickBot="1">
      <c r="A48" s="39">
        <v>4</v>
      </c>
      <c r="B48" s="41" t="s">
        <v>22</v>
      </c>
      <c r="C48" s="63"/>
      <c r="D48" s="65" t="s">
        <v>21</v>
      </c>
      <c r="E48" s="66" t="s">
        <v>21</v>
      </c>
      <c r="F48" s="64"/>
      <c r="G48" s="70">
        <v>889578.38</v>
      </c>
      <c r="H48" s="58">
        <v>889365.74</v>
      </c>
      <c r="I48" s="61">
        <v>212.64</v>
      </c>
      <c r="J48" s="30"/>
      <c r="K48" s="6"/>
      <c r="L48" s="6"/>
    </row>
    <row r="49" spans="1:12" ht="25.5">
      <c r="A49" s="31" t="s">
        <v>23</v>
      </c>
      <c r="B49" s="43" t="s">
        <v>61</v>
      </c>
      <c r="C49" s="62" t="s">
        <v>20</v>
      </c>
      <c r="D49" s="152">
        <v>4.8600000000000003</v>
      </c>
      <c r="E49" s="152">
        <v>4.9800000000000004</v>
      </c>
      <c r="F49" s="153">
        <v>159144</v>
      </c>
      <c r="G49" s="152">
        <v>806055.84</v>
      </c>
      <c r="H49" s="154"/>
      <c r="I49" s="152"/>
      <c r="J49" s="30"/>
      <c r="K49" s="6"/>
      <c r="L49" s="6"/>
    </row>
    <row r="50" spans="1:12">
      <c r="A50" s="31"/>
      <c r="B50" s="45" t="s">
        <v>45</v>
      </c>
      <c r="C50" s="44" t="s">
        <v>20</v>
      </c>
      <c r="D50" s="155">
        <v>20.6</v>
      </c>
      <c r="E50" s="155">
        <v>21.84</v>
      </c>
      <c r="F50" s="155">
        <v>4605</v>
      </c>
      <c r="G50" s="155">
        <v>97798.080000000002</v>
      </c>
      <c r="H50" s="154"/>
      <c r="I50" s="155"/>
      <c r="J50" s="30"/>
      <c r="K50" s="6"/>
      <c r="L50" s="6"/>
    </row>
    <row r="51" spans="1:12" ht="22.15" customHeight="1" thickBot="1">
      <c r="A51" s="31"/>
      <c r="B51" s="46" t="s">
        <v>25</v>
      </c>
      <c r="C51" s="79" t="s">
        <v>24</v>
      </c>
      <c r="D51" s="156">
        <v>3.22</v>
      </c>
      <c r="E51" s="156">
        <v>3.42</v>
      </c>
      <c r="F51" s="156">
        <v>25227</v>
      </c>
      <c r="G51" s="156">
        <v>83522.539999999994</v>
      </c>
      <c r="H51" s="154"/>
      <c r="I51" s="156"/>
      <c r="J51" s="30"/>
      <c r="K51" s="6"/>
      <c r="L51" s="6"/>
    </row>
    <row r="52" spans="1:12" ht="32.450000000000003" customHeight="1">
      <c r="A52" s="78"/>
      <c r="B52" s="80"/>
      <c r="C52" s="81" t="s">
        <v>24</v>
      </c>
      <c r="D52" s="157">
        <v>3.22</v>
      </c>
      <c r="E52" s="157">
        <v>3.42</v>
      </c>
      <c r="F52" s="157">
        <v>91813</v>
      </c>
      <c r="G52" s="158">
        <v>305218.06</v>
      </c>
      <c r="H52" s="159"/>
      <c r="I52" s="160"/>
      <c r="J52" s="30"/>
      <c r="K52" s="6"/>
      <c r="L52" s="6"/>
    </row>
    <row r="53" spans="1:12" ht="26.25" thickBot="1">
      <c r="A53" s="31"/>
      <c r="B53" s="82" t="s">
        <v>46</v>
      </c>
      <c r="C53" s="44" t="s">
        <v>24</v>
      </c>
      <c r="D53" s="161">
        <v>3.28</v>
      </c>
      <c r="E53" s="161">
        <v>3.64</v>
      </c>
      <c r="F53" s="162">
        <v>92380</v>
      </c>
      <c r="G53" s="192">
        <v>371939.3</v>
      </c>
      <c r="H53" s="186">
        <v>787857.03</v>
      </c>
      <c r="I53" s="189">
        <v>-54942.33</v>
      </c>
      <c r="J53" s="30"/>
      <c r="K53" s="6"/>
      <c r="L53" s="6"/>
    </row>
    <row r="54" spans="1:12">
      <c r="A54" s="174">
        <v>5</v>
      </c>
      <c r="B54" s="178" t="s">
        <v>25</v>
      </c>
      <c r="C54" s="180" t="s">
        <v>24</v>
      </c>
      <c r="D54" s="161">
        <v>1.64</v>
      </c>
      <c r="E54" s="161">
        <v>1.82</v>
      </c>
      <c r="F54" s="162">
        <v>29780</v>
      </c>
      <c r="G54" s="192"/>
      <c r="H54" s="187"/>
      <c r="I54" s="190"/>
      <c r="J54" s="30"/>
      <c r="K54" s="6"/>
      <c r="L54" s="6"/>
    </row>
    <row r="55" spans="1:12" ht="15.75" thickBot="1">
      <c r="A55" s="175"/>
      <c r="B55" s="179"/>
      <c r="C55" s="181"/>
      <c r="D55" s="163">
        <v>5.45</v>
      </c>
      <c r="E55" s="163">
        <v>5.73</v>
      </c>
      <c r="F55" s="164">
        <v>29618</v>
      </c>
      <c r="G55" s="165">
        <v>165642</v>
      </c>
      <c r="H55" s="188"/>
      <c r="I55" s="191"/>
      <c r="J55" s="30"/>
      <c r="K55" s="6"/>
      <c r="L55" s="6"/>
    </row>
    <row r="56" spans="1:1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/>
      <c r="L56" s="7"/>
    </row>
    <row r="57" spans="1:12" ht="18">
      <c r="A57" s="47"/>
      <c r="B57" s="47"/>
      <c r="C57" s="47"/>
      <c r="D57" s="47"/>
      <c r="E57" s="47"/>
      <c r="F57" s="48"/>
      <c r="G57" s="47"/>
      <c r="H57" s="47"/>
      <c r="I57" s="47"/>
      <c r="J57" s="47"/>
      <c r="K57" s="5"/>
      <c r="L57" s="5"/>
    </row>
    <row r="58" spans="1:12">
      <c r="A58" s="34"/>
      <c r="B58" s="34"/>
      <c r="C58" s="34"/>
      <c r="D58" s="34"/>
      <c r="E58" s="34"/>
      <c r="F58" s="34"/>
      <c r="G58" s="34"/>
      <c r="H58" s="34"/>
      <c r="I58" s="34"/>
      <c r="J58" s="34"/>
    </row>
  </sheetData>
  <mergeCells count="27">
    <mergeCell ref="A41:F41"/>
    <mergeCell ref="A1:F1"/>
    <mergeCell ref="A2:F2"/>
    <mergeCell ref="A12:F12"/>
    <mergeCell ref="A3:F3"/>
    <mergeCell ref="E5:F5"/>
    <mergeCell ref="A7:C7"/>
    <mergeCell ref="A8:F8"/>
    <mergeCell ref="A10:F10"/>
    <mergeCell ref="A5:B5"/>
    <mergeCell ref="C5:D5"/>
    <mergeCell ref="C19:C20"/>
    <mergeCell ref="D19:D20"/>
    <mergeCell ref="E19:E20"/>
    <mergeCell ref="F19:F20"/>
    <mergeCell ref="H43:H44"/>
    <mergeCell ref="I43:I44"/>
    <mergeCell ref="A54:A55"/>
    <mergeCell ref="B54:B55"/>
    <mergeCell ref="C54:C55"/>
    <mergeCell ref="B43:B44"/>
    <mergeCell ref="C43:C44"/>
    <mergeCell ref="D43:E43"/>
    <mergeCell ref="F43:G43"/>
    <mergeCell ref="H53:H55"/>
    <mergeCell ref="I53:I55"/>
    <mergeCell ref="G53:G54"/>
  </mergeCells>
  <pageMargins left="0.70866141732283472" right="0" top="0" bottom="0" header="0" footer="0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2"/>
  <sheetViews>
    <sheetView tabSelected="1" workbookViewId="0">
      <selection activeCell="I23" sqref="I23"/>
    </sheetView>
  </sheetViews>
  <sheetFormatPr defaultRowHeight="15"/>
  <cols>
    <col min="1" max="1" width="4.85546875" customWidth="1"/>
    <col min="2" max="2" width="38.85546875" customWidth="1"/>
    <col min="3" max="3" width="26.42578125" customWidth="1"/>
    <col min="4" max="4" width="12.42578125" customWidth="1"/>
    <col min="5" max="5" width="16.42578125" customWidth="1"/>
    <col min="6" max="6" width="16.85546875" customWidth="1"/>
    <col min="7" max="7" width="15.7109375" customWidth="1"/>
    <col min="8" max="8" width="14.5703125" customWidth="1"/>
    <col min="9" max="9" width="17.28515625" customWidth="1"/>
    <col min="10" max="10" width="26" customWidth="1"/>
    <col min="258" max="258" width="4.85546875" customWidth="1"/>
    <col min="259" max="259" width="52.5703125" customWidth="1"/>
    <col min="260" max="260" width="30.85546875" customWidth="1"/>
    <col min="261" max="261" width="12.42578125" customWidth="1"/>
    <col min="262" max="262" width="8.7109375" customWidth="1"/>
    <col min="263" max="263" width="14.85546875" customWidth="1"/>
    <col min="264" max="264" width="10.28515625" customWidth="1"/>
    <col min="265" max="265" width="9" customWidth="1"/>
    <col min="514" max="514" width="4.85546875" customWidth="1"/>
    <col min="515" max="515" width="52.5703125" customWidth="1"/>
    <col min="516" max="516" width="30.85546875" customWidth="1"/>
    <col min="517" max="517" width="12.42578125" customWidth="1"/>
    <col min="518" max="518" width="8.7109375" customWidth="1"/>
    <col min="519" max="519" width="14.85546875" customWidth="1"/>
    <col min="520" max="520" width="10.28515625" customWidth="1"/>
    <col min="521" max="521" width="9" customWidth="1"/>
    <col min="770" max="770" width="4.85546875" customWidth="1"/>
    <col min="771" max="771" width="52.5703125" customWidth="1"/>
    <col min="772" max="772" width="30.85546875" customWidth="1"/>
    <col min="773" max="773" width="12.42578125" customWidth="1"/>
    <col min="774" max="774" width="8.7109375" customWidth="1"/>
    <col min="775" max="775" width="14.85546875" customWidth="1"/>
    <col min="776" max="776" width="10.28515625" customWidth="1"/>
    <col min="777" max="777" width="9" customWidth="1"/>
    <col min="1026" max="1026" width="4.85546875" customWidth="1"/>
    <col min="1027" max="1027" width="52.5703125" customWidth="1"/>
    <col min="1028" max="1028" width="30.85546875" customWidth="1"/>
    <col min="1029" max="1029" width="12.42578125" customWidth="1"/>
    <col min="1030" max="1030" width="8.7109375" customWidth="1"/>
    <col min="1031" max="1031" width="14.85546875" customWidth="1"/>
    <col min="1032" max="1032" width="10.28515625" customWidth="1"/>
    <col min="1033" max="1033" width="9" customWidth="1"/>
    <col min="1282" max="1282" width="4.85546875" customWidth="1"/>
    <col min="1283" max="1283" width="52.5703125" customWidth="1"/>
    <col min="1284" max="1284" width="30.85546875" customWidth="1"/>
    <col min="1285" max="1285" width="12.42578125" customWidth="1"/>
    <col min="1286" max="1286" width="8.7109375" customWidth="1"/>
    <col min="1287" max="1287" width="14.85546875" customWidth="1"/>
    <col min="1288" max="1288" width="10.28515625" customWidth="1"/>
    <col min="1289" max="1289" width="9" customWidth="1"/>
    <col min="1538" max="1538" width="4.85546875" customWidth="1"/>
    <col min="1539" max="1539" width="52.5703125" customWidth="1"/>
    <col min="1540" max="1540" width="30.85546875" customWidth="1"/>
    <col min="1541" max="1541" width="12.42578125" customWidth="1"/>
    <col min="1542" max="1542" width="8.7109375" customWidth="1"/>
    <col min="1543" max="1543" width="14.85546875" customWidth="1"/>
    <col min="1544" max="1544" width="10.28515625" customWidth="1"/>
    <col min="1545" max="1545" width="9" customWidth="1"/>
    <col min="1794" max="1794" width="4.85546875" customWidth="1"/>
    <col min="1795" max="1795" width="52.5703125" customWidth="1"/>
    <col min="1796" max="1796" width="30.85546875" customWidth="1"/>
    <col min="1797" max="1797" width="12.42578125" customWidth="1"/>
    <col min="1798" max="1798" width="8.7109375" customWidth="1"/>
    <col min="1799" max="1799" width="14.85546875" customWidth="1"/>
    <col min="1800" max="1800" width="10.28515625" customWidth="1"/>
    <col min="1801" max="1801" width="9" customWidth="1"/>
    <col min="2050" max="2050" width="4.85546875" customWidth="1"/>
    <col min="2051" max="2051" width="52.5703125" customWidth="1"/>
    <col min="2052" max="2052" width="30.85546875" customWidth="1"/>
    <col min="2053" max="2053" width="12.42578125" customWidth="1"/>
    <col min="2054" max="2054" width="8.7109375" customWidth="1"/>
    <col min="2055" max="2055" width="14.85546875" customWidth="1"/>
    <col min="2056" max="2056" width="10.28515625" customWidth="1"/>
    <col min="2057" max="2057" width="9" customWidth="1"/>
    <col min="2306" max="2306" width="4.85546875" customWidth="1"/>
    <col min="2307" max="2307" width="52.5703125" customWidth="1"/>
    <col min="2308" max="2308" width="30.85546875" customWidth="1"/>
    <col min="2309" max="2309" width="12.42578125" customWidth="1"/>
    <col min="2310" max="2310" width="8.7109375" customWidth="1"/>
    <col min="2311" max="2311" width="14.85546875" customWidth="1"/>
    <col min="2312" max="2312" width="10.28515625" customWidth="1"/>
    <col min="2313" max="2313" width="9" customWidth="1"/>
    <col min="2562" max="2562" width="4.85546875" customWidth="1"/>
    <col min="2563" max="2563" width="52.5703125" customWidth="1"/>
    <col min="2564" max="2564" width="30.85546875" customWidth="1"/>
    <col min="2565" max="2565" width="12.42578125" customWidth="1"/>
    <col min="2566" max="2566" width="8.7109375" customWidth="1"/>
    <col min="2567" max="2567" width="14.85546875" customWidth="1"/>
    <col min="2568" max="2568" width="10.28515625" customWidth="1"/>
    <col min="2569" max="2569" width="9" customWidth="1"/>
    <col min="2818" max="2818" width="4.85546875" customWidth="1"/>
    <col min="2819" max="2819" width="52.5703125" customWidth="1"/>
    <col min="2820" max="2820" width="30.85546875" customWidth="1"/>
    <col min="2821" max="2821" width="12.42578125" customWidth="1"/>
    <col min="2822" max="2822" width="8.7109375" customWidth="1"/>
    <col min="2823" max="2823" width="14.85546875" customWidth="1"/>
    <col min="2824" max="2824" width="10.28515625" customWidth="1"/>
    <col min="2825" max="2825" width="9" customWidth="1"/>
    <col min="3074" max="3074" width="4.85546875" customWidth="1"/>
    <col min="3075" max="3075" width="52.5703125" customWidth="1"/>
    <col min="3076" max="3076" width="30.85546875" customWidth="1"/>
    <col min="3077" max="3077" width="12.42578125" customWidth="1"/>
    <col min="3078" max="3078" width="8.7109375" customWidth="1"/>
    <col min="3079" max="3079" width="14.85546875" customWidth="1"/>
    <col min="3080" max="3080" width="10.28515625" customWidth="1"/>
    <col min="3081" max="3081" width="9" customWidth="1"/>
    <col min="3330" max="3330" width="4.85546875" customWidth="1"/>
    <col min="3331" max="3331" width="52.5703125" customWidth="1"/>
    <col min="3332" max="3332" width="30.85546875" customWidth="1"/>
    <col min="3333" max="3333" width="12.42578125" customWidth="1"/>
    <col min="3334" max="3334" width="8.7109375" customWidth="1"/>
    <col min="3335" max="3335" width="14.85546875" customWidth="1"/>
    <col min="3336" max="3336" width="10.28515625" customWidth="1"/>
    <col min="3337" max="3337" width="9" customWidth="1"/>
    <col min="3586" max="3586" width="4.85546875" customWidth="1"/>
    <col min="3587" max="3587" width="52.5703125" customWidth="1"/>
    <col min="3588" max="3588" width="30.85546875" customWidth="1"/>
    <col min="3589" max="3589" width="12.42578125" customWidth="1"/>
    <col min="3590" max="3590" width="8.7109375" customWidth="1"/>
    <col min="3591" max="3591" width="14.85546875" customWidth="1"/>
    <col min="3592" max="3592" width="10.28515625" customWidth="1"/>
    <col min="3593" max="3593" width="9" customWidth="1"/>
    <col min="3842" max="3842" width="4.85546875" customWidth="1"/>
    <col min="3843" max="3843" width="52.5703125" customWidth="1"/>
    <col min="3844" max="3844" width="30.85546875" customWidth="1"/>
    <col min="3845" max="3845" width="12.42578125" customWidth="1"/>
    <col min="3846" max="3846" width="8.7109375" customWidth="1"/>
    <col min="3847" max="3847" width="14.85546875" customWidth="1"/>
    <col min="3848" max="3848" width="10.28515625" customWidth="1"/>
    <col min="3849" max="3849" width="9" customWidth="1"/>
    <col min="4098" max="4098" width="4.85546875" customWidth="1"/>
    <col min="4099" max="4099" width="52.5703125" customWidth="1"/>
    <col min="4100" max="4100" width="30.85546875" customWidth="1"/>
    <col min="4101" max="4101" width="12.42578125" customWidth="1"/>
    <col min="4102" max="4102" width="8.7109375" customWidth="1"/>
    <col min="4103" max="4103" width="14.85546875" customWidth="1"/>
    <col min="4104" max="4104" width="10.28515625" customWidth="1"/>
    <col min="4105" max="4105" width="9" customWidth="1"/>
    <col min="4354" max="4354" width="4.85546875" customWidth="1"/>
    <col min="4355" max="4355" width="52.5703125" customWidth="1"/>
    <col min="4356" max="4356" width="30.85546875" customWidth="1"/>
    <col min="4357" max="4357" width="12.42578125" customWidth="1"/>
    <col min="4358" max="4358" width="8.7109375" customWidth="1"/>
    <col min="4359" max="4359" width="14.85546875" customWidth="1"/>
    <col min="4360" max="4360" width="10.28515625" customWidth="1"/>
    <col min="4361" max="4361" width="9" customWidth="1"/>
    <col min="4610" max="4610" width="4.85546875" customWidth="1"/>
    <col min="4611" max="4611" width="52.5703125" customWidth="1"/>
    <col min="4612" max="4612" width="30.85546875" customWidth="1"/>
    <col min="4613" max="4613" width="12.42578125" customWidth="1"/>
    <col min="4614" max="4614" width="8.7109375" customWidth="1"/>
    <col min="4615" max="4615" width="14.85546875" customWidth="1"/>
    <col min="4616" max="4616" width="10.28515625" customWidth="1"/>
    <col min="4617" max="4617" width="9" customWidth="1"/>
    <col min="4866" max="4866" width="4.85546875" customWidth="1"/>
    <col min="4867" max="4867" width="52.5703125" customWidth="1"/>
    <col min="4868" max="4868" width="30.85546875" customWidth="1"/>
    <col min="4869" max="4869" width="12.42578125" customWidth="1"/>
    <col min="4870" max="4870" width="8.7109375" customWidth="1"/>
    <col min="4871" max="4871" width="14.85546875" customWidth="1"/>
    <col min="4872" max="4872" width="10.28515625" customWidth="1"/>
    <col min="4873" max="4873" width="9" customWidth="1"/>
    <col min="5122" max="5122" width="4.85546875" customWidth="1"/>
    <col min="5123" max="5123" width="52.5703125" customWidth="1"/>
    <col min="5124" max="5124" width="30.85546875" customWidth="1"/>
    <col min="5125" max="5125" width="12.42578125" customWidth="1"/>
    <col min="5126" max="5126" width="8.7109375" customWidth="1"/>
    <col min="5127" max="5127" width="14.85546875" customWidth="1"/>
    <col min="5128" max="5128" width="10.28515625" customWidth="1"/>
    <col min="5129" max="5129" width="9" customWidth="1"/>
    <col min="5378" max="5378" width="4.85546875" customWidth="1"/>
    <col min="5379" max="5379" width="52.5703125" customWidth="1"/>
    <col min="5380" max="5380" width="30.85546875" customWidth="1"/>
    <col min="5381" max="5381" width="12.42578125" customWidth="1"/>
    <col min="5382" max="5382" width="8.7109375" customWidth="1"/>
    <col min="5383" max="5383" width="14.85546875" customWidth="1"/>
    <col min="5384" max="5384" width="10.28515625" customWidth="1"/>
    <col min="5385" max="5385" width="9" customWidth="1"/>
    <col min="5634" max="5634" width="4.85546875" customWidth="1"/>
    <col min="5635" max="5635" width="52.5703125" customWidth="1"/>
    <col min="5636" max="5636" width="30.85546875" customWidth="1"/>
    <col min="5637" max="5637" width="12.42578125" customWidth="1"/>
    <col min="5638" max="5638" width="8.7109375" customWidth="1"/>
    <col min="5639" max="5639" width="14.85546875" customWidth="1"/>
    <col min="5640" max="5640" width="10.28515625" customWidth="1"/>
    <col min="5641" max="5641" width="9" customWidth="1"/>
    <col min="5890" max="5890" width="4.85546875" customWidth="1"/>
    <col min="5891" max="5891" width="52.5703125" customWidth="1"/>
    <col min="5892" max="5892" width="30.85546875" customWidth="1"/>
    <col min="5893" max="5893" width="12.42578125" customWidth="1"/>
    <col min="5894" max="5894" width="8.7109375" customWidth="1"/>
    <col min="5895" max="5895" width="14.85546875" customWidth="1"/>
    <col min="5896" max="5896" width="10.28515625" customWidth="1"/>
    <col min="5897" max="5897" width="9" customWidth="1"/>
    <col min="6146" max="6146" width="4.85546875" customWidth="1"/>
    <col min="6147" max="6147" width="52.5703125" customWidth="1"/>
    <col min="6148" max="6148" width="30.85546875" customWidth="1"/>
    <col min="6149" max="6149" width="12.42578125" customWidth="1"/>
    <col min="6150" max="6150" width="8.7109375" customWidth="1"/>
    <col min="6151" max="6151" width="14.85546875" customWidth="1"/>
    <col min="6152" max="6152" width="10.28515625" customWidth="1"/>
    <col min="6153" max="6153" width="9" customWidth="1"/>
    <col min="6402" max="6402" width="4.85546875" customWidth="1"/>
    <col min="6403" max="6403" width="52.5703125" customWidth="1"/>
    <col min="6404" max="6404" width="30.85546875" customWidth="1"/>
    <col min="6405" max="6405" width="12.42578125" customWidth="1"/>
    <col min="6406" max="6406" width="8.7109375" customWidth="1"/>
    <col min="6407" max="6407" width="14.85546875" customWidth="1"/>
    <col min="6408" max="6408" width="10.28515625" customWidth="1"/>
    <col min="6409" max="6409" width="9" customWidth="1"/>
    <col min="6658" max="6658" width="4.85546875" customWidth="1"/>
    <col min="6659" max="6659" width="52.5703125" customWidth="1"/>
    <col min="6660" max="6660" width="30.85546875" customWidth="1"/>
    <col min="6661" max="6661" width="12.42578125" customWidth="1"/>
    <col min="6662" max="6662" width="8.7109375" customWidth="1"/>
    <col min="6663" max="6663" width="14.85546875" customWidth="1"/>
    <col min="6664" max="6664" width="10.28515625" customWidth="1"/>
    <col min="6665" max="6665" width="9" customWidth="1"/>
    <col min="6914" max="6914" width="4.85546875" customWidth="1"/>
    <col min="6915" max="6915" width="52.5703125" customWidth="1"/>
    <col min="6916" max="6916" width="30.85546875" customWidth="1"/>
    <col min="6917" max="6917" width="12.42578125" customWidth="1"/>
    <col min="6918" max="6918" width="8.7109375" customWidth="1"/>
    <col min="6919" max="6919" width="14.85546875" customWidth="1"/>
    <col min="6920" max="6920" width="10.28515625" customWidth="1"/>
    <col min="6921" max="6921" width="9" customWidth="1"/>
    <col min="7170" max="7170" width="4.85546875" customWidth="1"/>
    <col min="7171" max="7171" width="52.5703125" customWidth="1"/>
    <col min="7172" max="7172" width="30.85546875" customWidth="1"/>
    <col min="7173" max="7173" width="12.42578125" customWidth="1"/>
    <col min="7174" max="7174" width="8.7109375" customWidth="1"/>
    <col min="7175" max="7175" width="14.85546875" customWidth="1"/>
    <col min="7176" max="7176" width="10.28515625" customWidth="1"/>
    <col min="7177" max="7177" width="9" customWidth="1"/>
    <col min="7426" max="7426" width="4.85546875" customWidth="1"/>
    <col min="7427" max="7427" width="52.5703125" customWidth="1"/>
    <col min="7428" max="7428" width="30.85546875" customWidth="1"/>
    <col min="7429" max="7429" width="12.42578125" customWidth="1"/>
    <col min="7430" max="7430" width="8.7109375" customWidth="1"/>
    <col min="7431" max="7431" width="14.85546875" customWidth="1"/>
    <col min="7432" max="7432" width="10.28515625" customWidth="1"/>
    <col min="7433" max="7433" width="9" customWidth="1"/>
    <col min="7682" max="7682" width="4.85546875" customWidth="1"/>
    <col min="7683" max="7683" width="52.5703125" customWidth="1"/>
    <col min="7684" max="7684" width="30.85546875" customWidth="1"/>
    <col min="7685" max="7685" width="12.42578125" customWidth="1"/>
    <col min="7686" max="7686" width="8.7109375" customWidth="1"/>
    <col min="7687" max="7687" width="14.85546875" customWidth="1"/>
    <col min="7688" max="7688" width="10.28515625" customWidth="1"/>
    <col min="7689" max="7689" width="9" customWidth="1"/>
    <col min="7938" max="7938" width="4.85546875" customWidth="1"/>
    <col min="7939" max="7939" width="52.5703125" customWidth="1"/>
    <col min="7940" max="7940" width="30.85546875" customWidth="1"/>
    <col min="7941" max="7941" width="12.42578125" customWidth="1"/>
    <col min="7942" max="7942" width="8.7109375" customWidth="1"/>
    <col min="7943" max="7943" width="14.85546875" customWidth="1"/>
    <col min="7944" max="7944" width="10.28515625" customWidth="1"/>
    <col min="7945" max="7945" width="9" customWidth="1"/>
    <col min="8194" max="8194" width="4.85546875" customWidth="1"/>
    <col min="8195" max="8195" width="52.5703125" customWidth="1"/>
    <col min="8196" max="8196" width="30.85546875" customWidth="1"/>
    <col min="8197" max="8197" width="12.42578125" customWidth="1"/>
    <col min="8198" max="8198" width="8.7109375" customWidth="1"/>
    <col min="8199" max="8199" width="14.85546875" customWidth="1"/>
    <col min="8200" max="8200" width="10.28515625" customWidth="1"/>
    <col min="8201" max="8201" width="9" customWidth="1"/>
    <col min="8450" max="8450" width="4.85546875" customWidth="1"/>
    <col min="8451" max="8451" width="52.5703125" customWidth="1"/>
    <col min="8452" max="8452" width="30.85546875" customWidth="1"/>
    <col min="8453" max="8453" width="12.42578125" customWidth="1"/>
    <col min="8454" max="8454" width="8.7109375" customWidth="1"/>
    <col min="8455" max="8455" width="14.85546875" customWidth="1"/>
    <col min="8456" max="8456" width="10.28515625" customWidth="1"/>
    <col min="8457" max="8457" width="9" customWidth="1"/>
    <col min="8706" max="8706" width="4.85546875" customWidth="1"/>
    <col min="8707" max="8707" width="52.5703125" customWidth="1"/>
    <col min="8708" max="8708" width="30.85546875" customWidth="1"/>
    <col min="8709" max="8709" width="12.42578125" customWidth="1"/>
    <col min="8710" max="8710" width="8.7109375" customWidth="1"/>
    <col min="8711" max="8711" width="14.85546875" customWidth="1"/>
    <col min="8712" max="8712" width="10.28515625" customWidth="1"/>
    <col min="8713" max="8713" width="9" customWidth="1"/>
    <col min="8962" max="8962" width="4.85546875" customWidth="1"/>
    <col min="8963" max="8963" width="52.5703125" customWidth="1"/>
    <col min="8964" max="8964" width="30.85546875" customWidth="1"/>
    <col min="8965" max="8965" width="12.42578125" customWidth="1"/>
    <col min="8966" max="8966" width="8.7109375" customWidth="1"/>
    <col min="8967" max="8967" width="14.85546875" customWidth="1"/>
    <col min="8968" max="8968" width="10.28515625" customWidth="1"/>
    <col min="8969" max="8969" width="9" customWidth="1"/>
    <col min="9218" max="9218" width="4.85546875" customWidth="1"/>
    <col min="9219" max="9219" width="52.5703125" customWidth="1"/>
    <col min="9220" max="9220" width="30.85546875" customWidth="1"/>
    <col min="9221" max="9221" width="12.42578125" customWidth="1"/>
    <col min="9222" max="9222" width="8.7109375" customWidth="1"/>
    <col min="9223" max="9223" width="14.85546875" customWidth="1"/>
    <col min="9224" max="9224" width="10.28515625" customWidth="1"/>
    <col min="9225" max="9225" width="9" customWidth="1"/>
    <col min="9474" max="9474" width="4.85546875" customWidth="1"/>
    <col min="9475" max="9475" width="52.5703125" customWidth="1"/>
    <col min="9476" max="9476" width="30.85546875" customWidth="1"/>
    <col min="9477" max="9477" width="12.42578125" customWidth="1"/>
    <col min="9478" max="9478" width="8.7109375" customWidth="1"/>
    <col min="9479" max="9479" width="14.85546875" customWidth="1"/>
    <col min="9480" max="9480" width="10.28515625" customWidth="1"/>
    <col min="9481" max="9481" width="9" customWidth="1"/>
    <col min="9730" max="9730" width="4.85546875" customWidth="1"/>
    <col min="9731" max="9731" width="52.5703125" customWidth="1"/>
    <col min="9732" max="9732" width="30.85546875" customWidth="1"/>
    <col min="9733" max="9733" width="12.42578125" customWidth="1"/>
    <col min="9734" max="9734" width="8.7109375" customWidth="1"/>
    <col min="9735" max="9735" width="14.85546875" customWidth="1"/>
    <col min="9736" max="9736" width="10.28515625" customWidth="1"/>
    <col min="9737" max="9737" width="9" customWidth="1"/>
    <col min="9986" max="9986" width="4.85546875" customWidth="1"/>
    <col min="9987" max="9987" width="52.5703125" customWidth="1"/>
    <col min="9988" max="9988" width="30.85546875" customWidth="1"/>
    <col min="9989" max="9989" width="12.42578125" customWidth="1"/>
    <col min="9990" max="9990" width="8.7109375" customWidth="1"/>
    <col min="9991" max="9991" width="14.85546875" customWidth="1"/>
    <col min="9992" max="9992" width="10.28515625" customWidth="1"/>
    <col min="9993" max="9993" width="9" customWidth="1"/>
    <col min="10242" max="10242" width="4.85546875" customWidth="1"/>
    <col min="10243" max="10243" width="52.5703125" customWidth="1"/>
    <col min="10244" max="10244" width="30.85546875" customWidth="1"/>
    <col min="10245" max="10245" width="12.42578125" customWidth="1"/>
    <col min="10246" max="10246" width="8.7109375" customWidth="1"/>
    <col min="10247" max="10247" width="14.85546875" customWidth="1"/>
    <col min="10248" max="10248" width="10.28515625" customWidth="1"/>
    <col min="10249" max="10249" width="9" customWidth="1"/>
    <col min="10498" max="10498" width="4.85546875" customWidth="1"/>
    <col min="10499" max="10499" width="52.5703125" customWidth="1"/>
    <col min="10500" max="10500" width="30.85546875" customWidth="1"/>
    <col min="10501" max="10501" width="12.42578125" customWidth="1"/>
    <col min="10502" max="10502" width="8.7109375" customWidth="1"/>
    <col min="10503" max="10503" width="14.85546875" customWidth="1"/>
    <col min="10504" max="10504" width="10.28515625" customWidth="1"/>
    <col min="10505" max="10505" width="9" customWidth="1"/>
    <col min="10754" max="10754" width="4.85546875" customWidth="1"/>
    <col min="10755" max="10755" width="52.5703125" customWidth="1"/>
    <col min="10756" max="10756" width="30.85546875" customWidth="1"/>
    <col min="10757" max="10757" width="12.42578125" customWidth="1"/>
    <col min="10758" max="10758" width="8.7109375" customWidth="1"/>
    <col min="10759" max="10759" width="14.85546875" customWidth="1"/>
    <col min="10760" max="10760" width="10.28515625" customWidth="1"/>
    <col min="10761" max="10761" width="9" customWidth="1"/>
    <col min="11010" max="11010" width="4.85546875" customWidth="1"/>
    <col min="11011" max="11011" width="52.5703125" customWidth="1"/>
    <col min="11012" max="11012" width="30.85546875" customWidth="1"/>
    <col min="11013" max="11013" width="12.42578125" customWidth="1"/>
    <col min="11014" max="11014" width="8.7109375" customWidth="1"/>
    <col min="11015" max="11015" width="14.85546875" customWidth="1"/>
    <col min="11016" max="11016" width="10.28515625" customWidth="1"/>
    <col min="11017" max="11017" width="9" customWidth="1"/>
    <col min="11266" max="11266" width="4.85546875" customWidth="1"/>
    <col min="11267" max="11267" width="52.5703125" customWidth="1"/>
    <col min="11268" max="11268" width="30.85546875" customWidth="1"/>
    <col min="11269" max="11269" width="12.42578125" customWidth="1"/>
    <col min="11270" max="11270" width="8.7109375" customWidth="1"/>
    <col min="11271" max="11271" width="14.85546875" customWidth="1"/>
    <col min="11272" max="11272" width="10.28515625" customWidth="1"/>
    <col min="11273" max="11273" width="9" customWidth="1"/>
    <col min="11522" max="11522" width="4.85546875" customWidth="1"/>
    <col min="11523" max="11523" width="52.5703125" customWidth="1"/>
    <col min="11524" max="11524" width="30.85546875" customWidth="1"/>
    <col min="11525" max="11525" width="12.42578125" customWidth="1"/>
    <col min="11526" max="11526" width="8.7109375" customWidth="1"/>
    <col min="11527" max="11527" width="14.85546875" customWidth="1"/>
    <col min="11528" max="11528" width="10.28515625" customWidth="1"/>
    <col min="11529" max="11529" width="9" customWidth="1"/>
    <col min="11778" max="11778" width="4.85546875" customWidth="1"/>
    <col min="11779" max="11779" width="52.5703125" customWidth="1"/>
    <col min="11780" max="11780" width="30.85546875" customWidth="1"/>
    <col min="11781" max="11781" width="12.42578125" customWidth="1"/>
    <col min="11782" max="11782" width="8.7109375" customWidth="1"/>
    <col min="11783" max="11783" width="14.85546875" customWidth="1"/>
    <col min="11784" max="11784" width="10.28515625" customWidth="1"/>
    <col min="11785" max="11785" width="9" customWidth="1"/>
    <col min="12034" max="12034" width="4.85546875" customWidth="1"/>
    <col min="12035" max="12035" width="52.5703125" customWidth="1"/>
    <col min="12036" max="12036" width="30.85546875" customWidth="1"/>
    <col min="12037" max="12037" width="12.42578125" customWidth="1"/>
    <col min="12038" max="12038" width="8.7109375" customWidth="1"/>
    <col min="12039" max="12039" width="14.85546875" customWidth="1"/>
    <col min="12040" max="12040" width="10.28515625" customWidth="1"/>
    <col min="12041" max="12041" width="9" customWidth="1"/>
    <col min="12290" max="12290" width="4.85546875" customWidth="1"/>
    <col min="12291" max="12291" width="52.5703125" customWidth="1"/>
    <col min="12292" max="12292" width="30.85546875" customWidth="1"/>
    <col min="12293" max="12293" width="12.42578125" customWidth="1"/>
    <col min="12294" max="12294" width="8.7109375" customWidth="1"/>
    <col min="12295" max="12295" width="14.85546875" customWidth="1"/>
    <col min="12296" max="12296" width="10.28515625" customWidth="1"/>
    <col min="12297" max="12297" width="9" customWidth="1"/>
    <col min="12546" max="12546" width="4.85546875" customWidth="1"/>
    <col min="12547" max="12547" width="52.5703125" customWidth="1"/>
    <col min="12548" max="12548" width="30.85546875" customWidth="1"/>
    <col min="12549" max="12549" width="12.42578125" customWidth="1"/>
    <col min="12550" max="12550" width="8.7109375" customWidth="1"/>
    <col min="12551" max="12551" width="14.85546875" customWidth="1"/>
    <col min="12552" max="12552" width="10.28515625" customWidth="1"/>
    <col min="12553" max="12553" width="9" customWidth="1"/>
    <col min="12802" max="12802" width="4.85546875" customWidth="1"/>
    <col min="12803" max="12803" width="52.5703125" customWidth="1"/>
    <col min="12804" max="12804" width="30.85546875" customWidth="1"/>
    <col min="12805" max="12805" width="12.42578125" customWidth="1"/>
    <col min="12806" max="12806" width="8.7109375" customWidth="1"/>
    <col min="12807" max="12807" width="14.85546875" customWidth="1"/>
    <col min="12808" max="12808" width="10.28515625" customWidth="1"/>
    <col min="12809" max="12809" width="9" customWidth="1"/>
    <col min="13058" max="13058" width="4.85546875" customWidth="1"/>
    <col min="13059" max="13059" width="52.5703125" customWidth="1"/>
    <col min="13060" max="13060" width="30.85546875" customWidth="1"/>
    <col min="13061" max="13061" width="12.42578125" customWidth="1"/>
    <col min="13062" max="13062" width="8.7109375" customWidth="1"/>
    <col min="13063" max="13063" width="14.85546875" customWidth="1"/>
    <col min="13064" max="13064" width="10.28515625" customWidth="1"/>
    <col min="13065" max="13065" width="9" customWidth="1"/>
    <col min="13314" max="13314" width="4.85546875" customWidth="1"/>
    <col min="13315" max="13315" width="52.5703125" customWidth="1"/>
    <col min="13316" max="13316" width="30.85546875" customWidth="1"/>
    <col min="13317" max="13317" width="12.42578125" customWidth="1"/>
    <col min="13318" max="13318" width="8.7109375" customWidth="1"/>
    <col min="13319" max="13319" width="14.85546875" customWidth="1"/>
    <col min="13320" max="13320" width="10.28515625" customWidth="1"/>
    <col min="13321" max="13321" width="9" customWidth="1"/>
    <col min="13570" max="13570" width="4.85546875" customWidth="1"/>
    <col min="13571" max="13571" width="52.5703125" customWidth="1"/>
    <col min="13572" max="13572" width="30.85546875" customWidth="1"/>
    <col min="13573" max="13573" width="12.42578125" customWidth="1"/>
    <col min="13574" max="13574" width="8.7109375" customWidth="1"/>
    <col min="13575" max="13575" width="14.85546875" customWidth="1"/>
    <col min="13576" max="13576" width="10.28515625" customWidth="1"/>
    <col min="13577" max="13577" width="9" customWidth="1"/>
    <col min="13826" max="13826" width="4.85546875" customWidth="1"/>
    <col min="13827" max="13827" width="52.5703125" customWidth="1"/>
    <col min="13828" max="13828" width="30.85546875" customWidth="1"/>
    <col min="13829" max="13829" width="12.42578125" customWidth="1"/>
    <col min="13830" max="13830" width="8.7109375" customWidth="1"/>
    <col min="13831" max="13831" width="14.85546875" customWidth="1"/>
    <col min="13832" max="13832" width="10.28515625" customWidth="1"/>
    <col min="13833" max="13833" width="9" customWidth="1"/>
    <col min="14082" max="14082" width="4.85546875" customWidth="1"/>
    <col min="14083" max="14083" width="52.5703125" customWidth="1"/>
    <col min="14084" max="14084" width="30.85546875" customWidth="1"/>
    <col min="14085" max="14085" width="12.42578125" customWidth="1"/>
    <col min="14086" max="14086" width="8.7109375" customWidth="1"/>
    <col min="14087" max="14087" width="14.85546875" customWidth="1"/>
    <col min="14088" max="14088" width="10.28515625" customWidth="1"/>
    <col min="14089" max="14089" width="9" customWidth="1"/>
    <col min="14338" max="14338" width="4.85546875" customWidth="1"/>
    <col min="14339" max="14339" width="52.5703125" customWidth="1"/>
    <col min="14340" max="14340" width="30.85546875" customWidth="1"/>
    <col min="14341" max="14341" width="12.42578125" customWidth="1"/>
    <col min="14342" max="14342" width="8.7109375" customWidth="1"/>
    <col min="14343" max="14343" width="14.85546875" customWidth="1"/>
    <col min="14344" max="14344" width="10.28515625" customWidth="1"/>
    <col min="14345" max="14345" width="9" customWidth="1"/>
    <col min="14594" max="14594" width="4.85546875" customWidth="1"/>
    <col min="14595" max="14595" width="52.5703125" customWidth="1"/>
    <col min="14596" max="14596" width="30.85546875" customWidth="1"/>
    <col min="14597" max="14597" width="12.42578125" customWidth="1"/>
    <col min="14598" max="14598" width="8.7109375" customWidth="1"/>
    <col min="14599" max="14599" width="14.85546875" customWidth="1"/>
    <col min="14600" max="14600" width="10.28515625" customWidth="1"/>
    <col min="14601" max="14601" width="9" customWidth="1"/>
    <col min="14850" max="14850" width="4.85546875" customWidth="1"/>
    <col min="14851" max="14851" width="52.5703125" customWidth="1"/>
    <col min="14852" max="14852" width="30.85546875" customWidth="1"/>
    <col min="14853" max="14853" width="12.42578125" customWidth="1"/>
    <col min="14854" max="14854" width="8.7109375" customWidth="1"/>
    <col min="14855" max="14855" width="14.85546875" customWidth="1"/>
    <col min="14856" max="14856" width="10.28515625" customWidth="1"/>
    <col min="14857" max="14857" width="9" customWidth="1"/>
    <col min="15106" max="15106" width="4.85546875" customWidth="1"/>
    <col min="15107" max="15107" width="52.5703125" customWidth="1"/>
    <col min="15108" max="15108" width="30.85546875" customWidth="1"/>
    <col min="15109" max="15109" width="12.42578125" customWidth="1"/>
    <col min="15110" max="15110" width="8.7109375" customWidth="1"/>
    <col min="15111" max="15111" width="14.85546875" customWidth="1"/>
    <col min="15112" max="15112" width="10.28515625" customWidth="1"/>
    <col min="15113" max="15113" width="9" customWidth="1"/>
    <col min="15362" max="15362" width="4.85546875" customWidth="1"/>
    <col min="15363" max="15363" width="52.5703125" customWidth="1"/>
    <col min="15364" max="15364" width="30.85546875" customWidth="1"/>
    <col min="15365" max="15365" width="12.42578125" customWidth="1"/>
    <col min="15366" max="15366" width="8.7109375" customWidth="1"/>
    <col min="15367" max="15367" width="14.85546875" customWidth="1"/>
    <col min="15368" max="15368" width="10.28515625" customWidth="1"/>
    <col min="15369" max="15369" width="9" customWidth="1"/>
    <col min="15618" max="15618" width="4.85546875" customWidth="1"/>
    <col min="15619" max="15619" width="52.5703125" customWidth="1"/>
    <col min="15620" max="15620" width="30.85546875" customWidth="1"/>
    <col min="15621" max="15621" width="12.42578125" customWidth="1"/>
    <col min="15622" max="15622" width="8.7109375" customWidth="1"/>
    <col min="15623" max="15623" width="14.85546875" customWidth="1"/>
    <col min="15624" max="15624" width="10.28515625" customWidth="1"/>
    <col min="15625" max="15625" width="9" customWidth="1"/>
    <col min="15874" max="15874" width="4.85546875" customWidth="1"/>
    <col min="15875" max="15875" width="52.5703125" customWidth="1"/>
    <col min="15876" max="15876" width="30.85546875" customWidth="1"/>
    <col min="15877" max="15877" width="12.42578125" customWidth="1"/>
    <col min="15878" max="15878" width="8.7109375" customWidth="1"/>
    <col min="15879" max="15879" width="14.85546875" customWidth="1"/>
    <col min="15880" max="15880" width="10.28515625" customWidth="1"/>
    <col min="15881" max="15881" width="9" customWidth="1"/>
    <col min="16130" max="16130" width="4.85546875" customWidth="1"/>
    <col min="16131" max="16131" width="52.5703125" customWidth="1"/>
    <col min="16132" max="16132" width="30.85546875" customWidth="1"/>
    <col min="16133" max="16133" width="12.42578125" customWidth="1"/>
    <col min="16134" max="16134" width="8.7109375" customWidth="1"/>
    <col min="16135" max="16135" width="14.85546875" customWidth="1"/>
    <col min="16136" max="16136" width="10.28515625" customWidth="1"/>
    <col min="16137" max="16137" width="9" customWidth="1"/>
  </cols>
  <sheetData>
    <row r="1" spans="1:10">
      <c r="A1" s="11"/>
      <c r="B1" s="220" t="s">
        <v>26</v>
      </c>
      <c r="C1" s="220"/>
      <c r="D1" s="220"/>
      <c r="E1" s="220"/>
      <c r="F1" s="220"/>
      <c r="G1" s="220"/>
      <c r="H1" s="83"/>
      <c r="I1" s="11"/>
    </row>
    <row r="2" spans="1:10">
      <c r="A2" s="11"/>
      <c r="B2" s="220" t="s">
        <v>133</v>
      </c>
      <c r="C2" s="220"/>
      <c r="D2" s="220"/>
      <c r="E2" s="220"/>
      <c r="F2" s="220"/>
      <c r="G2" s="220"/>
      <c r="H2" s="83"/>
      <c r="I2" s="11"/>
    </row>
    <row r="3" spans="1:10">
      <c r="A3" s="11"/>
      <c r="B3" s="220" t="s">
        <v>27</v>
      </c>
      <c r="C3" s="220"/>
      <c r="D3" s="220"/>
      <c r="E3" s="220"/>
      <c r="F3" s="220"/>
      <c r="G3" s="220"/>
      <c r="H3" s="83"/>
      <c r="I3" s="11"/>
    </row>
    <row r="4" spans="1:10">
      <c r="A4" s="11"/>
      <c r="B4" s="220" t="s">
        <v>28</v>
      </c>
      <c r="C4" s="220"/>
      <c r="D4" s="220"/>
      <c r="E4" s="220"/>
      <c r="F4" s="220"/>
      <c r="G4" s="220"/>
      <c r="H4" s="83"/>
      <c r="I4" s="11"/>
    </row>
    <row r="5" spans="1:10">
      <c r="A5" s="8"/>
      <c r="B5" s="8"/>
      <c r="C5" s="8"/>
      <c r="D5" s="8"/>
      <c r="E5" s="8"/>
      <c r="F5" s="8"/>
      <c r="G5" s="8"/>
      <c r="H5" s="8"/>
      <c r="I5" s="8"/>
    </row>
    <row r="6" spans="1:10" ht="31.9" customHeight="1">
      <c r="A6" s="11"/>
      <c r="B6" s="221" t="s">
        <v>87</v>
      </c>
      <c r="C6" s="221"/>
      <c r="D6" s="221"/>
      <c r="E6" s="221"/>
      <c r="F6" s="221"/>
      <c r="G6" s="12"/>
      <c r="H6" s="12"/>
      <c r="I6" s="11"/>
    </row>
    <row r="7" spans="1:10" ht="9" customHeight="1">
      <c r="A7" s="11"/>
      <c r="B7" s="11"/>
      <c r="C7" s="11"/>
      <c r="D7" s="11"/>
      <c r="E7" s="11"/>
      <c r="F7" s="11"/>
      <c r="G7" s="11"/>
      <c r="H7" s="11"/>
      <c r="I7" s="11"/>
    </row>
    <row r="8" spans="1:10">
      <c r="A8" s="11"/>
      <c r="B8" s="226" t="s">
        <v>85</v>
      </c>
      <c r="C8" s="226"/>
      <c r="D8" s="11"/>
      <c r="E8" s="11"/>
      <c r="F8" s="11"/>
      <c r="G8" s="11"/>
      <c r="H8" s="11"/>
      <c r="I8" s="11"/>
    </row>
    <row r="9" spans="1:10">
      <c r="A9" s="11"/>
      <c r="B9" s="226" t="s">
        <v>86</v>
      </c>
      <c r="C9" s="226"/>
      <c r="D9" s="11"/>
      <c r="E9" s="11"/>
      <c r="F9" s="11"/>
      <c r="G9" s="11"/>
      <c r="H9" s="11"/>
      <c r="I9" s="11"/>
    </row>
    <row r="10" spans="1:10" ht="11.25" customHeight="1" thickBot="1">
      <c r="A10" s="11"/>
      <c r="B10" s="11"/>
      <c r="C10" s="11"/>
      <c r="D10" s="11"/>
      <c r="E10" s="11"/>
      <c r="F10" s="11"/>
      <c r="G10" s="11"/>
      <c r="H10" s="11"/>
      <c r="I10" s="11"/>
    </row>
    <row r="11" spans="1:10" ht="15" customHeight="1">
      <c r="A11" s="231" t="s">
        <v>29</v>
      </c>
      <c r="B11" s="208" t="s">
        <v>30</v>
      </c>
      <c r="C11" s="228" t="s">
        <v>31</v>
      </c>
      <c r="D11" s="229"/>
      <c r="E11" s="230"/>
      <c r="F11" s="233" t="s">
        <v>132</v>
      </c>
      <c r="G11" s="234"/>
      <c r="H11" s="234"/>
      <c r="I11" s="234"/>
      <c r="J11" s="235"/>
    </row>
    <row r="12" spans="1:10" ht="28.15" customHeight="1" thickBot="1">
      <c r="A12" s="232"/>
      <c r="B12" s="227"/>
      <c r="C12" s="137" t="s">
        <v>32</v>
      </c>
      <c r="D12" s="137" t="s">
        <v>33</v>
      </c>
      <c r="E12" s="138" t="s">
        <v>34</v>
      </c>
      <c r="F12" s="236"/>
      <c r="G12" s="237"/>
      <c r="H12" s="237"/>
      <c r="I12" s="237"/>
      <c r="J12" s="238"/>
    </row>
    <row r="13" spans="1:10" ht="43.5" customHeight="1">
      <c r="A13" s="89"/>
      <c r="B13" s="71" t="s">
        <v>88</v>
      </c>
      <c r="C13" s="90"/>
      <c r="D13" s="90"/>
      <c r="E13" s="91"/>
      <c r="F13" s="106" t="s">
        <v>135</v>
      </c>
      <c r="G13" s="107" t="s">
        <v>136</v>
      </c>
      <c r="H13" s="107" t="s">
        <v>137</v>
      </c>
      <c r="I13" s="108" t="s">
        <v>161</v>
      </c>
      <c r="J13" s="109" t="s">
        <v>139</v>
      </c>
    </row>
    <row r="14" spans="1:10" ht="40.9" customHeight="1">
      <c r="A14" s="87" t="s">
        <v>35</v>
      </c>
      <c r="B14" s="14" t="s">
        <v>90</v>
      </c>
      <c r="C14" s="75" t="s">
        <v>91</v>
      </c>
      <c r="D14" s="76">
        <v>1000</v>
      </c>
      <c r="E14" s="92" t="s">
        <v>89</v>
      </c>
      <c r="F14" s="110" t="s">
        <v>134</v>
      </c>
      <c r="G14" s="136">
        <v>28744.32</v>
      </c>
      <c r="H14" s="136">
        <v>28744.32</v>
      </c>
      <c r="I14" s="111">
        <f>G14-H14</f>
        <v>0</v>
      </c>
      <c r="J14" s="112" t="s">
        <v>140</v>
      </c>
    </row>
    <row r="15" spans="1:10" ht="39" customHeight="1">
      <c r="A15" s="89" t="s">
        <v>49</v>
      </c>
      <c r="B15" s="75" t="s">
        <v>57</v>
      </c>
      <c r="C15" s="75" t="s">
        <v>92</v>
      </c>
      <c r="D15" s="76">
        <v>723</v>
      </c>
      <c r="E15" s="92" t="s">
        <v>89</v>
      </c>
      <c r="F15" s="110" t="s">
        <v>138</v>
      </c>
      <c r="G15" s="113">
        <v>80334.92</v>
      </c>
      <c r="H15" s="113">
        <v>80334.92</v>
      </c>
      <c r="I15" s="111">
        <f t="shared" ref="I15:I41" si="0">G15-H15</f>
        <v>0</v>
      </c>
      <c r="J15" s="112" t="s">
        <v>140</v>
      </c>
    </row>
    <row r="16" spans="1:10" ht="33" customHeight="1">
      <c r="A16" s="206" t="s">
        <v>47</v>
      </c>
      <c r="B16" s="207"/>
      <c r="C16" s="74"/>
      <c r="D16" s="76"/>
      <c r="E16" s="93"/>
      <c r="F16" s="110" t="s">
        <v>141</v>
      </c>
      <c r="G16" s="113">
        <v>677.93</v>
      </c>
      <c r="H16" s="113">
        <v>677.93</v>
      </c>
      <c r="I16" s="111">
        <f t="shared" si="0"/>
        <v>0</v>
      </c>
      <c r="J16" s="112" t="s">
        <v>142</v>
      </c>
    </row>
    <row r="17" spans="1:10" ht="51">
      <c r="A17" s="87" t="s">
        <v>35</v>
      </c>
      <c r="B17" s="94" t="s">
        <v>95</v>
      </c>
      <c r="C17" s="73" t="s">
        <v>93</v>
      </c>
      <c r="D17" s="76">
        <v>200</v>
      </c>
      <c r="E17" s="95" t="s">
        <v>94</v>
      </c>
      <c r="F17" s="110" t="s">
        <v>143</v>
      </c>
      <c r="G17" s="113">
        <v>3200.69</v>
      </c>
      <c r="H17" s="113">
        <v>3200.69</v>
      </c>
      <c r="I17" s="111">
        <f t="shared" si="0"/>
        <v>0</v>
      </c>
      <c r="J17" s="114"/>
    </row>
    <row r="18" spans="1:10" ht="43.15" customHeight="1">
      <c r="A18" s="87" t="s">
        <v>48</v>
      </c>
      <c r="B18" s="94" t="s">
        <v>97</v>
      </c>
      <c r="C18" s="73" t="s">
        <v>96</v>
      </c>
      <c r="D18" s="76">
        <v>150</v>
      </c>
      <c r="E18" s="95" t="s">
        <v>94</v>
      </c>
      <c r="F18" s="110" t="s">
        <v>144</v>
      </c>
      <c r="G18" s="113">
        <v>11321.44</v>
      </c>
      <c r="H18" s="113">
        <v>11321.44</v>
      </c>
      <c r="I18" s="111">
        <f t="shared" si="0"/>
        <v>0</v>
      </c>
      <c r="J18" s="115" t="s">
        <v>145</v>
      </c>
    </row>
    <row r="19" spans="1:10" ht="42.6" customHeight="1">
      <c r="A19" s="206" t="s">
        <v>50</v>
      </c>
      <c r="B19" s="207"/>
      <c r="C19" s="73"/>
      <c r="D19" s="72"/>
      <c r="E19" s="91"/>
      <c r="F19" s="110" t="s">
        <v>146</v>
      </c>
      <c r="G19" s="113">
        <v>5423.95</v>
      </c>
      <c r="H19" s="113">
        <v>5423.95</v>
      </c>
      <c r="I19" s="111">
        <f t="shared" si="0"/>
        <v>0</v>
      </c>
      <c r="J19" s="116" t="s">
        <v>148</v>
      </c>
    </row>
    <row r="20" spans="1:10" ht="48.75" customHeight="1">
      <c r="A20" s="87" t="s">
        <v>35</v>
      </c>
      <c r="B20" s="75" t="s">
        <v>36</v>
      </c>
      <c r="C20" s="75" t="s">
        <v>99</v>
      </c>
      <c r="D20" s="76">
        <v>4470</v>
      </c>
      <c r="E20" s="92" t="s">
        <v>98</v>
      </c>
      <c r="F20" s="110" t="s">
        <v>147</v>
      </c>
      <c r="G20" s="113">
        <v>23698.799999999999</v>
      </c>
      <c r="H20" s="113">
        <v>23698.799999999999</v>
      </c>
      <c r="I20" s="111">
        <f t="shared" si="0"/>
        <v>0</v>
      </c>
      <c r="J20" s="117" t="s">
        <v>149</v>
      </c>
    </row>
    <row r="21" spans="1:10" ht="37.9" customHeight="1">
      <c r="A21" s="206" t="s">
        <v>52</v>
      </c>
      <c r="B21" s="207"/>
      <c r="C21" s="73"/>
      <c r="D21" s="74"/>
      <c r="E21" s="95"/>
      <c r="F21" s="110" t="s">
        <v>150</v>
      </c>
      <c r="G21" s="113">
        <v>5220.07</v>
      </c>
      <c r="H21" s="113">
        <v>4070.85</v>
      </c>
      <c r="I21" s="111">
        <f>G21-H21</f>
        <v>1149.2199999999998</v>
      </c>
      <c r="J21" s="118" t="s">
        <v>151</v>
      </c>
    </row>
    <row r="22" spans="1:10" ht="45" customHeight="1">
      <c r="A22" s="87" t="s">
        <v>35</v>
      </c>
      <c r="B22" s="73" t="s">
        <v>51</v>
      </c>
      <c r="C22" s="75" t="s">
        <v>104</v>
      </c>
      <c r="D22" s="76">
        <v>2222</v>
      </c>
      <c r="E22" s="92" t="s">
        <v>89</v>
      </c>
      <c r="F22" s="110" t="s">
        <v>152</v>
      </c>
      <c r="G22" s="113">
        <v>14439.97</v>
      </c>
      <c r="H22" s="119"/>
      <c r="I22" s="111">
        <f>G22-H22</f>
        <v>14439.97</v>
      </c>
      <c r="J22" s="120"/>
    </row>
    <row r="23" spans="1:10" ht="38.25" customHeight="1">
      <c r="A23" s="87" t="s">
        <v>48</v>
      </c>
      <c r="B23" s="75" t="s">
        <v>100</v>
      </c>
      <c r="C23" s="75" t="s">
        <v>101</v>
      </c>
      <c r="D23" s="76">
        <v>198</v>
      </c>
      <c r="E23" s="92" t="s">
        <v>89</v>
      </c>
      <c r="F23" s="121"/>
      <c r="G23" s="122"/>
      <c r="H23" s="122"/>
      <c r="I23" s="111">
        <f t="shared" si="0"/>
        <v>0</v>
      </c>
      <c r="J23" s="123"/>
    </row>
    <row r="24" spans="1:10" s="1" customFormat="1" ht="36" customHeight="1">
      <c r="A24" s="87" t="s">
        <v>49</v>
      </c>
      <c r="B24" s="94" t="s">
        <v>53</v>
      </c>
      <c r="C24" s="75" t="s">
        <v>102</v>
      </c>
      <c r="D24" s="76">
        <v>145</v>
      </c>
      <c r="E24" s="92" t="s">
        <v>89</v>
      </c>
      <c r="F24" s="124"/>
      <c r="G24" s="125"/>
      <c r="H24" s="125"/>
      <c r="I24" s="111">
        <f t="shared" si="0"/>
        <v>0</v>
      </c>
      <c r="J24" s="126"/>
    </row>
    <row r="25" spans="1:10" s="1" customFormat="1" ht="40.9" customHeight="1">
      <c r="A25" s="87" t="s">
        <v>129</v>
      </c>
      <c r="B25" s="73" t="s">
        <v>103</v>
      </c>
      <c r="C25" s="73" t="s">
        <v>105</v>
      </c>
      <c r="D25" s="76">
        <v>661.95</v>
      </c>
      <c r="E25" s="92" t="s">
        <v>89</v>
      </c>
      <c r="F25" s="124"/>
      <c r="G25" s="125"/>
      <c r="H25" s="125"/>
      <c r="I25" s="111">
        <f t="shared" si="0"/>
        <v>0</v>
      </c>
      <c r="J25" s="123"/>
    </row>
    <row r="26" spans="1:10" s="1" customFormat="1" ht="24.75" customHeight="1">
      <c r="A26" s="206" t="s">
        <v>54</v>
      </c>
      <c r="B26" s="207"/>
      <c r="C26" s="90"/>
      <c r="D26" s="90"/>
      <c r="E26" s="95"/>
      <c r="F26" s="124"/>
      <c r="G26" s="125"/>
      <c r="H26" s="125"/>
      <c r="I26" s="111">
        <f t="shared" si="0"/>
        <v>0</v>
      </c>
      <c r="J26" s="127"/>
    </row>
    <row r="27" spans="1:10" s="1" customFormat="1" ht="29.25" customHeight="1">
      <c r="A27" s="89" t="s">
        <v>35</v>
      </c>
      <c r="B27" s="75" t="s">
        <v>106</v>
      </c>
      <c r="C27" s="73" t="s">
        <v>107</v>
      </c>
      <c r="D27" s="76">
        <v>286.56</v>
      </c>
      <c r="E27" s="92" t="s">
        <v>89</v>
      </c>
      <c r="F27" s="124"/>
      <c r="G27" s="125"/>
      <c r="H27" s="125"/>
      <c r="I27" s="111">
        <f t="shared" si="0"/>
        <v>0</v>
      </c>
      <c r="J27" s="127"/>
    </row>
    <row r="28" spans="1:10" s="2" customFormat="1" ht="18.75" customHeight="1">
      <c r="A28" s="204" t="s">
        <v>55</v>
      </c>
      <c r="B28" s="205"/>
      <c r="C28" s="73"/>
      <c r="D28" s="73"/>
      <c r="E28" s="95"/>
      <c r="F28" s="124"/>
      <c r="G28" s="128"/>
      <c r="H28" s="128"/>
      <c r="I28" s="111">
        <f t="shared" si="0"/>
        <v>0</v>
      </c>
      <c r="J28" s="120"/>
    </row>
    <row r="29" spans="1:10" s="2" customFormat="1" ht="35.25" customHeight="1">
      <c r="A29" s="96" t="s">
        <v>35</v>
      </c>
      <c r="B29" s="75" t="s">
        <v>124</v>
      </c>
      <c r="C29" s="75" t="s">
        <v>125</v>
      </c>
      <c r="D29" s="76">
        <v>6888</v>
      </c>
      <c r="E29" s="92" t="s">
        <v>89</v>
      </c>
      <c r="F29" s="124"/>
      <c r="G29" s="128"/>
      <c r="H29" s="128"/>
      <c r="I29" s="111">
        <f t="shared" si="0"/>
        <v>0</v>
      </c>
      <c r="J29" s="120"/>
    </row>
    <row r="30" spans="1:10" s="3" customFormat="1" ht="40.9" customHeight="1">
      <c r="A30" s="97" t="s">
        <v>48</v>
      </c>
      <c r="B30" s="75" t="s">
        <v>108</v>
      </c>
      <c r="C30" s="75" t="s">
        <v>109</v>
      </c>
      <c r="D30" s="76">
        <v>150</v>
      </c>
      <c r="E30" s="92" t="s">
        <v>110</v>
      </c>
      <c r="F30" s="124"/>
      <c r="G30" s="125"/>
      <c r="H30" s="125"/>
      <c r="I30" s="111">
        <f t="shared" si="0"/>
        <v>0</v>
      </c>
      <c r="J30" s="120"/>
    </row>
    <row r="31" spans="1:10" s="3" customFormat="1" ht="40.9" customHeight="1">
      <c r="A31" s="97" t="s">
        <v>49</v>
      </c>
      <c r="B31" s="85" t="s">
        <v>126</v>
      </c>
      <c r="C31" s="75" t="s">
        <v>127</v>
      </c>
      <c r="D31" s="76">
        <v>7500</v>
      </c>
      <c r="E31" s="92" t="s">
        <v>128</v>
      </c>
      <c r="F31" s="124"/>
      <c r="G31" s="125"/>
      <c r="H31" s="125"/>
      <c r="I31" s="111">
        <f t="shared" si="0"/>
        <v>0</v>
      </c>
      <c r="J31" s="120"/>
    </row>
    <row r="32" spans="1:10" s="3" customFormat="1" ht="31.5" customHeight="1">
      <c r="A32" s="204" t="s">
        <v>56</v>
      </c>
      <c r="B32" s="205"/>
      <c r="C32" s="73"/>
      <c r="D32" s="73"/>
      <c r="E32" s="95"/>
      <c r="F32" s="124"/>
      <c r="G32" s="128"/>
      <c r="H32" s="128"/>
      <c r="I32" s="111">
        <f t="shared" si="0"/>
        <v>0</v>
      </c>
      <c r="J32" s="120"/>
    </row>
    <row r="33" spans="1:12" s="3" customFormat="1" ht="30.75" customHeight="1">
      <c r="A33" s="97" t="s">
        <v>35</v>
      </c>
      <c r="B33" s="73" t="s">
        <v>111</v>
      </c>
      <c r="C33" s="73" t="s">
        <v>112</v>
      </c>
      <c r="D33" s="74">
        <v>55.54</v>
      </c>
      <c r="E33" s="92" t="s">
        <v>89</v>
      </c>
      <c r="F33" s="124"/>
      <c r="G33" s="128"/>
      <c r="H33" s="128"/>
      <c r="I33" s="111">
        <f t="shared" si="0"/>
        <v>0</v>
      </c>
      <c r="J33" s="120"/>
      <c r="K33" s="4"/>
      <c r="L33" s="4"/>
    </row>
    <row r="34" spans="1:12" s="3" customFormat="1">
      <c r="A34" s="204" t="s">
        <v>113</v>
      </c>
      <c r="B34" s="205"/>
      <c r="C34" s="72"/>
      <c r="D34" s="72"/>
      <c r="E34" s="88"/>
      <c r="F34" s="121"/>
      <c r="G34" s="122"/>
      <c r="H34" s="122"/>
      <c r="I34" s="111">
        <f t="shared" si="0"/>
        <v>0</v>
      </c>
      <c r="J34" s="129"/>
    </row>
    <row r="35" spans="1:12" s="3" customFormat="1" ht="29.25">
      <c r="A35" s="97" t="s">
        <v>35</v>
      </c>
      <c r="B35" s="94" t="s">
        <v>114</v>
      </c>
      <c r="C35" s="73" t="s">
        <v>115</v>
      </c>
      <c r="D35" s="74">
        <v>90</v>
      </c>
      <c r="E35" s="95" t="s">
        <v>116</v>
      </c>
      <c r="F35" s="130"/>
      <c r="G35" s="122"/>
      <c r="H35" s="122"/>
      <c r="I35" s="111">
        <f t="shared" si="0"/>
        <v>0</v>
      </c>
      <c r="J35" s="120"/>
    </row>
    <row r="36" spans="1:12" s="3" customFormat="1" ht="29.25">
      <c r="A36" s="97" t="s">
        <v>48</v>
      </c>
      <c r="B36" s="73" t="s">
        <v>119</v>
      </c>
      <c r="C36" s="75" t="s">
        <v>118</v>
      </c>
      <c r="D36" s="76">
        <v>2800</v>
      </c>
      <c r="E36" s="92" t="s">
        <v>89</v>
      </c>
      <c r="F36" s="124"/>
      <c r="G36" s="128"/>
      <c r="H36" s="128"/>
      <c r="I36" s="111">
        <f t="shared" si="0"/>
        <v>0</v>
      </c>
      <c r="J36" s="120"/>
    </row>
    <row r="37" spans="1:12" s="3" customFormat="1">
      <c r="A37" s="97"/>
      <c r="B37" s="73"/>
      <c r="C37" s="73"/>
      <c r="D37" s="74"/>
      <c r="E37" s="95"/>
      <c r="F37" s="131"/>
      <c r="G37" s="128"/>
      <c r="H37" s="128"/>
      <c r="I37" s="111">
        <f t="shared" si="0"/>
        <v>0</v>
      </c>
      <c r="J37" s="120"/>
    </row>
    <row r="38" spans="1:12" s="3" customFormat="1">
      <c r="A38" s="97"/>
      <c r="B38" s="73"/>
      <c r="C38" s="73"/>
      <c r="D38" s="74"/>
      <c r="E38" s="95"/>
      <c r="F38" s="131"/>
      <c r="G38" s="128"/>
      <c r="H38" s="128"/>
      <c r="I38" s="111">
        <f t="shared" si="0"/>
        <v>0</v>
      </c>
      <c r="J38" s="120"/>
    </row>
    <row r="39" spans="1:12" s="3" customFormat="1">
      <c r="A39" s="97"/>
      <c r="B39" s="72" t="s">
        <v>117</v>
      </c>
      <c r="C39" s="73"/>
      <c r="D39" s="74"/>
      <c r="E39" s="95"/>
      <c r="F39" s="131"/>
      <c r="G39" s="128"/>
      <c r="H39" s="128"/>
      <c r="I39" s="111">
        <f t="shared" si="0"/>
        <v>0</v>
      </c>
      <c r="J39" s="120"/>
    </row>
    <row r="40" spans="1:12" s="3" customFormat="1" ht="29.25">
      <c r="A40" s="97" t="s">
        <v>35</v>
      </c>
      <c r="B40" s="77" t="s">
        <v>114</v>
      </c>
      <c r="C40" s="73" t="s">
        <v>120</v>
      </c>
      <c r="D40" s="76">
        <v>100</v>
      </c>
      <c r="E40" s="92" t="s">
        <v>89</v>
      </c>
      <c r="F40" s="131"/>
      <c r="G40" s="128"/>
      <c r="H40" s="128"/>
      <c r="I40" s="111">
        <f t="shared" si="0"/>
        <v>0</v>
      </c>
      <c r="J40" s="120"/>
    </row>
    <row r="41" spans="1:12" s="3" customFormat="1" ht="43.5" thickBot="1">
      <c r="A41" s="98" t="s">
        <v>48</v>
      </c>
      <c r="B41" s="99" t="s">
        <v>121</v>
      </c>
      <c r="C41" s="100" t="s">
        <v>122</v>
      </c>
      <c r="D41" s="101">
        <v>1524</v>
      </c>
      <c r="E41" s="102" t="s">
        <v>89</v>
      </c>
      <c r="F41" s="131"/>
      <c r="G41" s="128"/>
      <c r="H41" s="128"/>
      <c r="I41" s="111">
        <f t="shared" si="0"/>
        <v>0</v>
      </c>
      <c r="J41" s="120"/>
    </row>
    <row r="42" spans="1:12" s="3" customFormat="1" ht="15.75" thickBot="1">
      <c r="A42" s="103"/>
      <c r="B42" s="104" t="s">
        <v>37</v>
      </c>
      <c r="C42" s="104"/>
      <c r="D42" s="104">
        <f>SUM(D14:D41)</f>
        <v>29164.050000000003</v>
      </c>
      <c r="E42" s="105"/>
      <c r="F42" s="132" t="s">
        <v>37</v>
      </c>
      <c r="G42" s="133"/>
      <c r="H42" s="133"/>
      <c r="I42" s="134">
        <f>SUM(I14:I41)</f>
        <v>15589.189999999999</v>
      </c>
      <c r="J42" s="135"/>
    </row>
    <row r="43" spans="1:12">
      <c r="A43" s="8"/>
      <c r="B43" s="8"/>
      <c r="C43" s="8"/>
      <c r="D43" s="8"/>
      <c r="E43" s="16"/>
      <c r="F43" s="8"/>
      <c r="G43" s="8"/>
      <c r="H43" s="8"/>
      <c r="I43" s="8"/>
    </row>
    <row r="44" spans="1:12">
      <c r="A44" s="8"/>
      <c r="B44" s="8"/>
      <c r="C44" s="8"/>
      <c r="D44" s="8"/>
      <c r="E44" s="16"/>
      <c r="F44" s="8"/>
      <c r="G44" s="8"/>
      <c r="H44" s="8"/>
      <c r="I44" s="8"/>
    </row>
    <row r="45" spans="1:12">
      <c r="A45" s="8"/>
      <c r="B45" s="8"/>
      <c r="C45" s="8"/>
      <c r="D45" s="8"/>
      <c r="E45" s="16"/>
      <c r="F45" s="8"/>
      <c r="G45" s="8"/>
      <c r="H45" s="8"/>
      <c r="I45" s="8"/>
    </row>
    <row r="46" spans="1:12" ht="13.5" customHeight="1">
      <c r="A46" s="17"/>
      <c r="B46" s="17"/>
      <c r="C46" s="17"/>
      <c r="D46" s="9"/>
      <c r="E46" s="16"/>
      <c r="F46" s="9"/>
      <c r="G46" s="10"/>
      <c r="H46" s="10"/>
      <c r="I46" s="8"/>
    </row>
    <row r="47" spans="1:12">
      <c r="A47" s="225" t="s">
        <v>123</v>
      </c>
      <c r="B47" s="225"/>
      <c r="C47" s="225"/>
      <c r="D47" s="225"/>
      <c r="E47" s="225"/>
      <c r="F47" s="225"/>
      <c r="G47" s="225"/>
      <c r="H47" s="84"/>
      <c r="I47" s="18"/>
    </row>
    <row r="48" spans="1:12">
      <c r="A48" s="19"/>
      <c r="B48" s="19"/>
      <c r="C48" s="19"/>
      <c r="D48" s="19"/>
      <c r="E48" s="19"/>
      <c r="F48" s="19"/>
      <c r="G48" s="19"/>
      <c r="H48" s="84"/>
      <c r="I48" s="18"/>
    </row>
    <row r="49" spans="1:9" ht="15.75" thickBot="1">
      <c r="A49" s="11"/>
      <c r="B49" s="11"/>
      <c r="C49" s="11"/>
      <c r="D49" s="11"/>
      <c r="E49" s="11"/>
      <c r="F49" s="11"/>
      <c r="G49" s="11"/>
      <c r="H49" s="11"/>
      <c r="I49" s="11"/>
    </row>
    <row r="50" spans="1:9" ht="14.45" customHeight="1">
      <c r="A50" s="11"/>
      <c r="B50" s="231" t="s">
        <v>38</v>
      </c>
      <c r="C50" s="240" t="s">
        <v>58</v>
      </c>
      <c r="D50" s="210" t="s">
        <v>39</v>
      </c>
      <c r="E50" s="211"/>
      <c r="F50" s="208" t="s">
        <v>40</v>
      </c>
      <c r="G50" s="242" t="s">
        <v>130</v>
      </c>
      <c r="H50" s="86"/>
      <c r="I50" s="20"/>
    </row>
    <row r="51" spans="1:9" ht="31.9" customHeight="1" thickBot="1">
      <c r="A51" s="11"/>
      <c r="B51" s="239"/>
      <c r="C51" s="241"/>
      <c r="D51" s="212"/>
      <c r="E51" s="213"/>
      <c r="F51" s="209"/>
      <c r="G51" s="243"/>
      <c r="H51" s="86"/>
      <c r="I51" s="21"/>
    </row>
    <row r="52" spans="1:9">
      <c r="A52" s="11"/>
      <c r="B52" s="148" t="s">
        <v>31</v>
      </c>
      <c r="C52" s="149"/>
      <c r="D52" s="214">
        <f>'Содержание МКЖД'!E33</f>
        <v>8729.16</v>
      </c>
      <c r="E52" s="215"/>
      <c r="F52" s="150">
        <f>D42</f>
        <v>29164.050000000003</v>
      </c>
      <c r="G52" s="151">
        <f>C52+D52-F52</f>
        <v>-20434.890000000003</v>
      </c>
      <c r="H52" s="86"/>
      <c r="I52" s="22"/>
    </row>
    <row r="53" spans="1:9">
      <c r="A53" s="11"/>
      <c r="B53" s="13" t="s">
        <v>41</v>
      </c>
      <c r="C53" s="23"/>
      <c r="D53" s="216">
        <v>11400</v>
      </c>
      <c r="E53" s="217"/>
      <c r="F53" s="173"/>
      <c r="G53" s="140">
        <f>C53+D53-F53</f>
        <v>11400</v>
      </c>
      <c r="H53" s="86"/>
      <c r="I53" s="22"/>
    </row>
    <row r="54" spans="1:9">
      <c r="A54" s="11"/>
      <c r="B54" s="141" t="s">
        <v>37</v>
      </c>
      <c r="C54" s="15"/>
      <c r="D54" s="218"/>
      <c r="E54" s="219"/>
      <c r="F54" s="15"/>
      <c r="G54" s="140">
        <f>SUM(G52:G53)</f>
        <v>-9034.8900000000031</v>
      </c>
      <c r="H54" s="86"/>
      <c r="I54" s="24"/>
    </row>
    <row r="55" spans="1:9">
      <c r="A55" s="8"/>
      <c r="B55" s="8"/>
      <c r="C55" s="8"/>
      <c r="D55" s="8"/>
      <c r="E55" s="16"/>
      <c r="F55" s="8"/>
      <c r="G55" s="8"/>
      <c r="H55" s="8"/>
      <c r="I55" s="8"/>
    </row>
    <row r="56" spans="1:9">
      <c r="A56" s="8"/>
      <c r="B56" s="225" t="s">
        <v>131</v>
      </c>
      <c r="C56" s="225"/>
      <c r="D56" s="225"/>
      <c r="E56" s="225"/>
      <c r="F56" s="225"/>
      <c r="G56" s="8"/>
      <c r="H56" s="8"/>
      <c r="I56" s="8"/>
    </row>
    <row r="64" spans="1:9" ht="15.75">
      <c r="B64" s="244" t="s">
        <v>153</v>
      </c>
      <c r="C64" s="244"/>
      <c r="D64" s="244"/>
      <c r="E64" s="244"/>
      <c r="F64" s="244"/>
    </row>
    <row r="65" spans="2:7" ht="15.75" thickBot="1"/>
    <row r="66" spans="2:7" ht="15.6" customHeight="1">
      <c r="B66" s="251" t="s">
        <v>38</v>
      </c>
      <c r="C66" s="249" t="s">
        <v>158</v>
      </c>
      <c r="D66" s="247" t="s">
        <v>155</v>
      </c>
      <c r="E66" s="247"/>
      <c r="F66" s="247" t="s">
        <v>156</v>
      </c>
      <c r="G66" s="245" t="s">
        <v>161</v>
      </c>
    </row>
    <row r="67" spans="2:7" ht="33.75" customHeight="1" thickBot="1">
      <c r="B67" s="252"/>
      <c r="C67" s="250"/>
      <c r="D67" s="248"/>
      <c r="E67" s="248"/>
      <c r="F67" s="248"/>
      <c r="G67" s="246"/>
    </row>
    <row r="68" spans="2:7" ht="18" customHeight="1">
      <c r="B68" s="145" t="s">
        <v>154</v>
      </c>
      <c r="C68" s="146">
        <v>317271.24</v>
      </c>
      <c r="D68" s="222">
        <v>199080.8</v>
      </c>
      <c r="E68" s="223"/>
      <c r="F68" s="146">
        <v>0</v>
      </c>
      <c r="G68" s="147">
        <f>C68-D68</f>
        <v>118190.44</v>
      </c>
    </row>
    <row r="69" spans="2:7" ht="16.5" thickBot="1">
      <c r="B69" s="142" t="s">
        <v>37</v>
      </c>
      <c r="C69" s="143"/>
      <c r="D69" s="224"/>
      <c r="E69" s="224"/>
      <c r="F69" s="143"/>
      <c r="G69" s="144">
        <f>SUM(G68)</f>
        <v>118190.44</v>
      </c>
    </row>
    <row r="70" spans="2:7" ht="15.75">
      <c r="B70" s="139"/>
      <c r="C70" s="139"/>
      <c r="D70" s="139"/>
      <c r="E70" s="139"/>
      <c r="F70" s="139"/>
      <c r="G70" s="139"/>
    </row>
    <row r="71" spans="2:7" ht="15.75">
      <c r="B71" s="139"/>
      <c r="C71" s="139"/>
      <c r="D71" s="139"/>
      <c r="E71" s="139"/>
      <c r="F71" s="139"/>
      <c r="G71" s="139"/>
    </row>
    <row r="72" spans="2:7">
      <c r="B72" s="225" t="s">
        <v>131</v>
      </c>
      <c r="C72" s="225"/>
      <c r="D72" s="225"/>
      <c r="E72" s="225"/>
      <c r="F72" s="225"/>
    </row>
  </sheetData>
  <mergeCells count="37">
    <mergeCell ref="B64:F64"/>
    <mergeCell ref="G66:G67"/>
    <mergeCell ref="F66:F67"/>
    <mergeCell ref="D66:E67"/>
    <mergeCell ref="C66:C67"/>
    <mergeCell ref="B66:B67"/>
    <mergeCell ref="D68:E68"/>
    <mergeCell ref="D69:E69"/>
    <mergeCell ref="B72:F72"/>
    <mergeCell ref="A28:B28"/>
    <mergeCell ref="B8:C8"/>
    <mergeCell ref="B9:C9"/>
    <mergeCell ref="B11:B12"/>
    <mergeCell ref="C11:E11"/>
    <mergeCell ref="A11:A12"/>
    <mergeCell ref="A16:B16"/>
    <mergeCell ref="F11:J12"/>
    <mergeCell ref="B56:F56"/>
    <mergeCell ref="A47:G47"/>
    <mergeCell ref="B50:B51"/>
    <mergeCell ref="C50:C51"/>
    <mergeCell ref="G50:G51"/>
    <mergeCell ref="B1:G1"/>
    <mergeCell ref="B2:G2"/>
    <mergeCell ref="B3:G3"/>
    <mergeCell ref="B4:G4"/>
    <mergeCell ref="B6:F6"/>
    <mergeCell ref="F50:F51"/>
    <mergeCell ref="D50:E51"/>
    <mergeCell ref="D52:E52"/>
    <mergeCell ref="D53:E53"/>
    <mergeCell ref="D54:E54"/>
    <mergeCell ref="A32:B32"/>
    <mergeCell ref="A34:B34"/>
    <mergeCell ref="A21:B21"/>
    <mergeCell ref="A19:B19"/>
    <mergeCell ref="A26:B26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 МКЖД</vt:lpstr>
      <vt:lpstr>Текущий 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2017-04-10T11:42:14Z</dcterms:modified>
</cp:coreProperties>
</file>