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25" windowWidth="14805" windowHeight="7590" activeTab="1"/>
  </bookViews>
  <sheets>
    <sheet name="Содержание МКЖД" sheetId="1" r:id="rId1"/>
    <sheet name="Текущий ремонт" sheetId="2" r:id="rId2"/>
  </sheets>
  <calcPr calcId="124519"/>
</workbook>
</file>

<file path=xl/calcChain.xml><?xml version="1.0" encoding="utf-8"?>
<calcChain xmlns="http://schemas.openxmlformats.org/spreadsheetml/2006/main">
  <c r="F25" i="2"/>
  <c r="F29" i="1"/>
  <c r="F30"/>
  <c r="F31"/>
  <c r="F32"/>
  <c r="F33"/>
  <c r="F34"/>
  <c r="F35"/>
  <c r="F36"/>
  <c r="D37"/>
  <c r="E37"/>
  <c r="F24" i="2"/>
  <c r="F26"/>
  <c r="G54" i="1"/>
  <c r="G55" s="1"/>
  <c r="I55" s="1"/>
  <c r="G53"/>
  <c r="G51" l="1"/>
  <c r="I51"/>
  <c r="I49"/>
  <c r="I48"/>
  <c r="G50"/>
  <c r="I50" s="1"/>
  <c r="F27"/>
  <c r="F28"/>
  <c r="F26"/>
  <c r="F25"/>
  <c r="F24"/>
  <c r="F23"/>
  <c r="F22"/>
  <c r="F20"/>
  <c r="F14"/>
  <c r="F15"/>
  <c r="F16"/>
  <c r="F17"/>
  <c r="F18"/>
  <c r="F19"/>
  <c r="F13"/>
  <c r="F37" s="1"/>
  <c r="D15" i="2"/>
</calcChain>
</file>

<file path=xl/sharedStrings.xml><?xml version="1.0" encoding="utf-8"?>
<sst xmlns="http://schemas.openxmlformats.org/spreadsheetml/2006/main" count="98" uniqueCount="87">
  <si>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</si>
  <si>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</si>
  <si>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</si>
  <si>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</si>
  <si>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</si>
  <si>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Сбор и вывоз ТБО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</si>
  <si>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</si>
  <si>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</si>
  <si>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</si>
  <si>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</si>
  <si>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</si>
  <si>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</si>
  <si>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</si>
  <si>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</si>
  <si>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</si>
  <si>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</si>
  <si>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</si>
  <si>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</si>
  <si>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</si>
  <si>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</si>
  <si>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</si>
  <si>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</si>
  <si>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расчетный</t>
  </si>
  <si>
    <t>Отопление</t>
  </si>
  <si>
    <t xml:space="preserve">В т.ч: </t>
  </si>
  <si>
    <t>кВт/час</t>
  </si>
  <si>
    <t>Электроэнергия</t>
  </si>
  <si>
    <t>Приложение к Договору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</si>
  <si>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</si>
  <si>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</si>
  <si>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</si>
  <si>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</si>
  <si>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</si>
  <si>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</si>
  <si>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</si>
  <si>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</si>
  <si>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</si>
  <si>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ИТОГО:</t>
  </si>
  <si>
    <t>Услуга</t>
  </si>
  <si>
    <t xml:space="preserve">Поступления, руб . </t>
  </si>
  <si>
    <t>Поступление от "Провайдеров"</t>
  </si>
  <si>
    <t>Задолженность (-) или переплата (+) по оплате коммунальных услуг потребителями, руб. на 31.10.2016г.</t>
  </si>
  <si>
    <t>хвс</t>
  </si>
  <si>
    <t xml:space="preserve">                э/энергии</t>
  </si>
  <si>
    <t xml:space="preserve">
I. РАБОТЫ И УСЛУГИ ПО СОДЕРЖАНИЮ И РЕМОНТУ ОБЩЕГО ИМУЩЕСТВА В МНОГОКВАРТИРНОМ ДОМЕ</t>
  </si>
  <si>
    <t>м³</t>
  </si>
  <si>
    <t>Объем ресурсов затраченных на крыш. котельной: газ</t>
  </si>
  <si>
    <t>Управляющая организация: ООО "Алгоритм"</t>
  </si>
  <si>
    <t>Адрес многоквартирного дома: ул. Федерации, д. 130А</t>
  </si>
  <si>
    <t>Техобслуживание лифта</t>
  </si>
  <si>
    <t>Техн.освидетельствование лифта</t>
  </si>
  <si>
    <t>Техобслуживание котлов</t>
  </si>
  <si>
    <t>Обслуживание вводных газопроводов</t>
  </si>
  <si>
    <t>Обслуживание ППА и ДУ</t>
  </si>
  <si>
    <t>Уборка придомовой территории</t>
  </si>
  <si>
    <t>Механич. уборка придомовой территории</t>
  </si>
  <si>
    <t>удаление и вывоз снега с крыши, п/с смесь</t>
  </si>
  <si>
    <t>Техн.обслужив. сист. отопления,водоснабжения и водоотведения в.ч. з/п сантехника с начис.</t>
  </si>
  <si>
    <t>Обслуживание приборов учета</t>
  </si>
  <si>
    <t>Обслуживание систем электроснабжения</t>
  </si>
  <si>
    <t>Весенний/осенний осмотр,подготовка к отопительному периоду, составление сопроводительной документации</t>
  </si>
  <si>
    <t>Измерение сопротивления изоляции</t>
  </si>
  <si>
    <t>Деритизация, дезинфекция мест общего пользования</t>
  </si>
  <si>
    <t>Обслуживание контейнерной площадки</t>
  </si>
  <si>
    <t>Обслуживание дымовых и вентиляционных каналов</t>
  </si>
  <si>
    <t>Управление многоквартирным домом</t>
  </si>
  <si>
    <t>Учет потребителей(паспортный стол)</t>
  </si>
  <si>
    <t>Аварийно- диспетчерское обслуживание</t>
  </si>
  <si>
    <t>Информационные услуги</t>
  </si>
  <si>
    <t>Уборка лестничных клеток</t>
  </si>
  <si>
    <t>управления жилым многоквартирным домом № 130А по ул.Федерации</t>
  </si>
  <si>
    <t>Услуги по начислению и сбору платежей</t>
  </si>
  <si>
    <t xml:space="preserve">Управляющая компания -  ООО "Алгоритм" </t>
  </si>
  <si>
    <t>адрес многоквартирного дома - ул.Федерации,130А</t>
  </si>
  <si>
    <t>Расходы, руб</t>
  </si>
  <si>
    <t>Остаток, руб. на 01.01.2017 г.</t>
  </si>
  <si>
    <t xml:space="preserve"> за период с 01.11.2015 г. по 31.12.2015 г.</t>
  </si>
  <si>
    <t>Начислено с 01.11.2015г. по 31.12.2015г.</t>
  </si>
  <si>
    <t>Оплачено населением  с 01.11.2015г. по 31.12.2015г.,
руб.</t>
  </si>
  <si>
    <t>с 01.11.15 по 31.12.15</t>
  </si>
  <si>
    <t>4,86/6,40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</si>
  <si>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01.11.2015 г. по 31.12.2015 г.</t>
  </si>
  <si>
    <t>Передвижение денежных средств по ул. Федерации, 130А  в  2015 г.</t>
  </si>
  <si>
    <t>Ноябрь 2015 г.</t>
  </si>
  <si>
    <t>Закупка хоз.принадлежностей  для уборки  МОП</t>
  </si>
  <si>
    <t>товарный чек от 23.11.15</t>
  </si>
  <si>
    <t xml:space="preserve">Задолженность (-) или переплата (+) 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</si>
</sst>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24">
    <xf numFmtId="0" fontId="0" fillId="0" borderId="0"/>
    <xf numFmtId="0" fontId="6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4" fillId="0" borderId="0"/>
    <xf numFmtId="0" fontId="4" fillId="10" borderId="9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5" applyNumberFormat="0" applyAlignment="0" applyProtection="0"/>
    <xf numFmtId="0" fontId="29" fillId="8" borderId="6" applyNumberFormat="0" applyAlignment="0" applyProtection="0"/>
    <xf numFmtId="0" fontId="30" fillId="8" borderId="5" applyNumberFormat="0" applyAlignment="0" applyProtection="0"/>
    <xf numFmtId="0" fontId="31" fillId="0" borderId="7" applyNumberFormat="0" applyFill="0" applyAlignment="0" applyProtection="0"/>
    <xf numFmtId="0" fontId="32" fillId="9" borderId="8" applyNumberFormat="0" applyAlignment="0" applyProtection="0"/>
    <xf numFmtId="0" fontId="33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37" fillId="3" borderId="0" xfId="0" applyFont="1" applyFill="1"/>
    <xf numFmtId="0" fontId="38" fillId="0" borderId="0" xfId="0" applyFont="1"/>
    <xf numFmtId="0" fontId="0" fillId="0" borderId="0" xfId="0" applyFont="1"/>
    <xf numFmtId="0" fontId="6" fillId="0" borderId="0" xfId="1"/>
    <xf numFmtId="0" fontId="39" fillId="0" borderId="0" xfId="0" applyFont="1"/>
    <xf numFmtId="0" fontId="39" fillId="0" borderId="0" xfId="0" applyFont="1" applyBorder="1" applyAlignment="1">
      <alignment horizontal="center" wrapText="1"/>
    </xf>
    <xf numFmtId="0" fontId="40" fillId="0" borderId="0" xfId="1" applyFont="1"/>
    <xf numFmtId="0" fontId="41" fillId="0" borderId="11" xfId="1" applyFont="1" applyBorder="1" applyAlignment="1">
      <alignment horizontal="center" wrapText="1"/>
    </xf>
    <xf numFmtId="0" fontId="41" fillId="0" borderId="11" xfId="1" applyFont="1" applyBorder="1" applyAlignment="1">
      <alignment wrapText="1"/>
    </xf>
    <xf numFmtId="0" fontId="40" fillId="0" borderId="11" xfId="1" applyFont="1" applyBorder="1" applyAlignment="1">
      <alignment horizontal="center" wrapText="1"/>
    </xf>
    <xf numFmtId="0" fontId="41" fillId="0" borderId="11" xfId="1" applyFont="1" applyBorder="1" applyAlignment="1">
      <alignment horizontal="center"/>
    </xf>
    <xf numFmtId="0" fontId="40" fillId="0" borderId="0" xfId="0" applyFont="1"/>
    <xf numFmtId="0" fontId="40" fillId="0" borderId="0" xfId="0" applyFont="1" applyBorder="1" applyAlignment="1">
      <alignment horizontal="left" wrapText="1"/>
    </xf>
    <xf numFmtId="0" fontId="41" fillId="0" borderId="0" xfId="1" applyFont="1" applyAlignment="1">
      <alignment horizontal="center"/>
    </xf>
    <xf numFmtId="0" fontId="40" fillId="0" borderId="11" xfId="1" applyFont="1" applyBorder="1" applyAlignment="1">
      <alignment horizontal="center"/>
    </xf>
    <xf numFmtId="0" fontId="42" fillId="0" borderId="0" xfId="1" applyNumberFormat="1" applyFont="1" applyFill="1" applyBorder="1" applyAlignment="1" applyProtection="1">
      <alignment horizontal="center" vertical="center" readingOrder="1"/>
    </xf>
    <xf numFmtId="0" fontId="43" fillId="2" borderId="0" xfId="1" applyFont="1" applyFill="1" applyBorder="1" applyAlignment="1">
      <alignment horizontal="center" wrapText="1"/>
    </xf>
    <xf numFmtId="0" fontId="43" fillId="2" borderId="0" xfId="1" applyFont="1" applyFill="1" applyBorder="1" applyAlignment="1">
      <alignment wrapText="1"/>
    </xf>
    <xf numFmtId="0" fontId="44" fillId="2" borderId="1" xfId="1" applyFont="1" applyFill="1" applyBorder="1" applyAlignment="1">
      <alignment horizontal="center" vertical="center" wrapText="1"/>
    </xf>
    <xf numFmtId="0" fontId="43" fillId="0" borderId="1" xfId="1" applyFont="1" applyBorder="1" applyAlignment="1">
      <alignment horizontal="center" wrapText="1"/>
    </xf>
    <xf numFmtId="0" fontId="43" fillId="0" borderId="1" xfId="1" applyFont="1" applyBorder="1" applyAlignment="1">
      <alignment horizontal="left" wrapText="1"/>
    </xf>
    <xf numFmtId="164" fontId="43" fillId="0" borderId="11" xfId="1" applyNumberFormat="1" applyFont="1" applyBorder="1" applyAlignment="1">
      <alignment horizontal="right" wrapText="1"/>
    </xf>
    <xf numFmtId="0" fontId="43" fillId="2" borderId="1" xfId="1" applyFont="1" applyFill="1" applyBorder="1" applyAlignment="1">
      <alignment horizontal="center" wrapText="1"/>
    </xf>
    <xf numFmtId="0" fontId="43" fillId="0" borderId="1" xfId="2" applyFont="1" applyBorder="1" applyAlignment="1">
      <alignment horizontal="left" wrapText="1"/>
    </xf>
    <xf numFmtId="0" fontId="43" fillId="2" borderId="1" xfId="1" applyNumberFormat="1" applyFont="1" applyFill="1" applyBorder="1" applyAlignment="1">
      <alignment horizontal="center" wrapText="1"/>
    </xf>
    <xf numFmtId="0" fontId="43" fillId="0" borderId="11" xfId="2" applyFont="1" applyBorder="1" applyAlignment="1">
      <alignment horizontal="left" wrapText="1"/>
    </xf>
    <xf numFmtId="0" fontId="43" fillId="0" borderId="1" xfId="1" applyFont="1" applyFill="1" applyBorder="1" applyAlignment="1">
      <alignment horizontal="left" wrapText="1"/>
    </xf>
    <xf numFmtId="0" fontId="43" fillId="3" borderId="1" xfId="1" applyFont="1" applyFill="1" applyBorder="1" applyAlignment="1">
      <alignment horizontal="left" wrapText="1"/>
    </xf>
    <xf numFmtId="0" fontId="44" fillId="2" borderId="0" xfId="1" applyFont="1" applyFill="1" applyBorder="1" applyAlignment="1">
      <alignment horizontal="center" wrapText="1"/>
    </xf>
    <xf numFmtId="0" fontId="43" fillId="0" borderId="0" xfId="1" applyFont="1"/>
    <xf numFmtId="0" fontId="43" fillId="0" borderId="0" xfId="0" applyFont="1"/>
    <xf numFmtId="0" fontId="43" fillId="0" borderId="2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wrapText="1"/>
    </xf>
    <xf numFmtId="0" fontId="45" fillId="0" borderId="0" xfId="0" applyFont="1"/>
    <xf numFmtId="0" fontId="43" fillId="0" borderId="0" xfId="1" applyFont="1" applyAlignment="1">
      <alignment horizontal="center" vertical="center" wrapText="1"/>
    </xf>
    <xf numFmtId="0" fontId="44" fillId="2" borderId="0" xfId="1" applyFont="1" applyFill="1" applyAlignment="1">
      <alignment horizontal="center" vertical="center" wrapText="1"/>
    </xf>
    <xf numFmtId="164" fontId="43" fillId="0" borderId="25" xfId="110" applyNumberFormat="1" applyFont="1" applyFill="1" applyBorder="1" applyAlignment="1" applyProtection="1"/>
    <xf numFmtId="0" fontId="43" fillId="0" borderId="17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21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right" vertical="top" wrapText="1"/>
    </xf>
    <xf numFmtId="0" fontId="43" fillId="3" borderId="0" xfId="0" applyFont="1" applyFill="1"/>
    <xf numFmtId="2" fontId="43" fillId="3" borderId="0" xfId="0" applyNumberFormat="1" applyFont="1" applyFill="1"/>
    <xf numFmtId="0" fontId="43" fillId="0" borderId="1" xfId="2" applyFont="1" applyBorder="1" applyAlignment="1">
      <alignment horizontal="left" vertical="top" wrapText="1"/>
    </xf>
    <xf numFmtId="0" fontId="43" fillId="0" borderId="1" xfId="1" applyFont="1" applyFill="1" applyBorder="1" applyAlignment="1">
      <alignment horizontal="left" vertical="distributed" wrapText="1"/>
    </xf>
    <xf numFmtId="0" fontId="43" fillId="3" borderId="25" xfId="1" applyFont="1" applyFill="1" applyBorder="1" applyAlignment="1">
      <alignment horizontal="left" wrapText="1"/>
    </xf>
    <xf numFmtId="0" fontId="43" fillId="2" borderId="25" xfId="1" applyNumberFormat="1" applyFont="1" applyFill="1" applyBorder="1" applyAlignment="1">
      <alignment horizontal="center" wrapText="1"/>
    </xf>
    <xf numFmtId="164" fontId="43" fillId="0" borderId="25" xfId="1" applyNumberFormat="1" applyFont="1" applyBorder="1" applyAlignment="1">
      <alignment horizontal="right" wrapText="1"/>
    </xf>
    <xf numFmtId="164" fontId="45" fillId="0" borderId="11" xfId="1" applyNumberFormat="1" applyFont="1" applyFill="1" applyBorder="1" applyAlignment="1">
      <alignment horizontal="right" wrapText="1"/>
    </xf>
    <xf numFmtId="164" fontId="45" fillId="0" borderId="25" xfId="110" applyNumberFormat="1" applyFont="1" applyFill="1" applyBorder="1" applyAlignment="1" applyProtection="1"/>
    <xf numFmtId="0" fontId="43" fillId="2" borderId="0" xfId="1" applyNumberFormat="1" applyFont="1" applyFill="1" applyBorder="1" applyAlignment="1">
      <alignment horizontal="center" wrapText="1"/>
    </xf>
    <xf numFmtId="0" fontId="43" fillId="3" borderId="0" xfId="1" applyFont="1" applyFill="1" applyBorder="1" applyAlignment="1">
      <alignment horizontal="left" wrapText="1"/>
    </xf>
    <xf numFmtId="164" fontId="43" fillId="0" borderId="0" xfId="1" applyNumberFormat="1" applyFont="1" applyBorder="1" applyAlignment="1">
      <alignment horizontal="right" wrapText="1"/>
    </xf>
    <xf numFmtId="164" fontId="43" fillId="0" borderId="0" xfId="110" applyNumberFormat="1" applyFont="1" applyFill="1" applyBorder="1" applyAlignment="1" applyProtection="1"/>
    <xf numFmtId="0" fontId="43" fillId="0" borderId="16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2" fontId="43" fillId="0" borderId="21" xfId="0" applyNumberFormat="1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3" borderId="26" xfId="0" applyFont="1" applyFill="1" applyBorder="1" applyAlignment="1">
      <alignment horizontal="center"/>
    </xf>
    <xf numFmtId="0" fontId="43" fillId="0" borderId="26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43" fillId="0" borderId="31" xfId="0" applyFont="1" applyBorder="1" applyAlignment="1">
      <alignment horizontal="center" vertical="top" wrapText="1"/>
    </xf>
    <xf numFmtId="0" fontId="40" fillId="0" borderId="25" xfId="1" applyFont="1" applyBorder="1" applyAlignment="1">
      <alignment horizontal="center" wrapText="1"/>
    </xf>
    <xf numFmtId="0" fontId="40" fillId="0" borderId="25" xfId="1" applyFont="1" applyBorder="1" applyAlignment="1">
      <alignment wrapText="1"/>
    </xf>
    <xf numFmtId="0" fontId="41" fillId="0" borderId="25" xfId="1" applyFont="1" applyBorder="1" applyAlignment="1">
      <alignment horizontal="center" vertical="center" wrapText="1"/>
    </xf>
    <xf numFmtId="0" fontId="41" fillId="0" borderId="25" xfId="1" applyFont="1" applyBorder="1" applyAlignment="1"/>
    <xf numFmtId="0" fontId="46" fillId="0" borderId="2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0" borderId="16" xfId="0" applyFont="1" applyBorder="1" applyAlignment="1">
      <alignment vertical="top" wrapText="1"/>
    </xf>
    <xf numFmtId="0" fontId="43" fillId="0" borderId="34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right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4" fillId="3" borderId="1" xfId="1" applyFont="1" applyFill="1" applyBorder="1" applyAlignment="1">
      <alignment horizontal="left" wrapText="1"/>
    </xf>
    <xf numFmtId="164" fontId="44" fillId="0" borderId="11" xfId="1" applyNumberFormat="1" applyFont="1" applyBorder="1" applyAlignment="1">
      <alignment horizontal="right" wrapText="1"/>
    </xf>
    <xf numFmtId="164" fontId="44" fillId="0" borderId="25" xfId="110" applyNumberFormat="1" applyFont="1" applyFill="1" applyBorder="1" applyAlignment="1" applyProtection="1"/>
    <xf numFmtId="0" fontId="48" fillId="0" borderId="12" xfId="0" applyFont="1" applyBorder="1" applyAlignment="1">
      <alignment horizontal="right" vertical="center" wrapText="1"/>
    </xf>
    <xf numFmtId="0" fontId="43" fillId="35" borderId="16" xfId="0" applyFont="1" applyFill="1" applyBorder="1" applyAlignment="1">
      <alignment horizontal="center" vertical="top" wrapText="1"/>
    </xf>
    <xf numFmtId="0" fontId="43" fillId="35" borderId="16" xfId="0" applyFont="1" applyFill="1" applyBorder="1" applyAlignment="1">
      <alignment horizontal="center" vertical="top"/>
    </xf>
    <xf numFmtId="0" fontId="43" fillId="35" borderId="0" xfId="0" applyFont="1" applyFill="1" applyBorder="1" applyAlignment="1">
      <alignment horizontal="center" vertical="top" wrapText="1"/>
    </xf>
    <xf numFmtId="0" fontId="43" fillId="35" borderId="11" xfId="0" applyFont="1" applyFill="1" applyBorder="1" applyAlignment="1">
      <alignment horizontal="center" vertical="top" wrapText="1"/>
    </xf>
    <xf numFmtId="0" fontId="43" fillId="35" borderId="12" xfId="0" applyFont="1" applyFill="1" applyBorder="1" applyAlignment="1">
      <alignment horizontal="center" vertical="top" wrapText="1"/>
    </xf>
    <xf numFmtId="0" fontId="43" fillId="35" borderId="12" xfId="0" applyNumberFormat="1" applyFont="1" applyFill="1" applyBorder="1" applyAlignment="1">
      <alignment horizontal="center" vertical="top" wrapText="1"/>
    </xf>
    <xf numFmtId="0" fontId="43" fillId="35" borderId="25" xfId="0" applyFont="1" applyFill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2" fontId="43" fillId="0" borderId="26" xfId="0" applyNumberFormat="1" applyFont="1" applyBorder="1" applyAlignment="1">
      <alignment horizontal="center" vertical="top" wrapText="1"/>
    </xf>
    <xf numFmtId="0" fontId="40" fillId="0" borderId="15" xfId="1" applyFont="1" applyBorder="1" applyAlignment="1">
      <alignment horizontal="left" vertical="top" wrapText="1"/>
    </xf>
    <xf numFmtId="0" fontId="43" fillId="0" borderId="21" xfId="0" applyFont="1" applyBorder="1" applyAlignment="1">
      <alignment horizontal="center" vertical="center" wrapText="1"/>
    </xf>
    <xf numFmtId="164" fontId="43" fillId="0" borderId="12" xfId="110" applyNumberFormat="1" applyFont="1" applyFill="1" applyBorder="1" applyAlignment="1" applyProtection="1">
      <alignment horizontal="right"/>
    </xf>
    <xf numFmtId="164" fontId="43" fillId="0" borderId="16" xfId="110" applyNumberFormat="1" applyFont="1" applyFill="1" applyBorder="1" applyAlignment="1" applyProtection="1">
      <alignment horizontal="right"/>
    </xf>
    <xf numFmtId="0" fontId="43" fillId="0" borderId="17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25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2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5" borderId="32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left" wrapText="1"/>
    </xf>
    <xf numFmtId="164" fontId="43" fillId="0" borderId="12" xfId="1" applyNumberFormat="1" applyFont="1" applyBorder="1" applyAlignment="1">
      <alignment horizontal="right" wrapText="1"/>
    </xf>
    <xf numFmtId="164" fontId="43" fillId="0" borderId="16" xfId="1" applyNumberFormat="1" applyFont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44" fillId="2" borderId="1" xfId="1" applyFont="1" applyFill="1" applyBorder="1" applyAlignment="1">
      <alignment horizontal="center" wrapText="1"/>
    </xf>
    <xf numFmtId="0" fontId="43" fillId="0" borderId="1" xfId="1" applyFont="1" applyBorder="1" applyAlignment="1">
      <alignment horizontal="center" wrapText="1"/>
    </xf>
    <xf numFmtId="0" fontId="44" fillId="2" borderId="0" xfId="1" applyFont="1" applyFill="1" applyAlignment="1">
      <alignment horizontal="left" vertical="center" wrapText="1"/>
    </xf>
    <xf numFmtId="0" fontId="44" fillId="2" borderId="0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wrapText="1"/>
    </xf>
    <xf numFmtId="0" fontId="40" fillId="0" borderId="15" xfId="1" applyFont="1" applyBorder="1" applyAlignment="1">
      <alignment horizontal="center" wrapText="1"/>
    </xf>
    <xf numFmtId="0" fontId="40" fillId="0" borderId="13" xfId="1" applyFont="1" applyBorder="1" applyAlignment="1">
      <alignment horizontal="center"/>
    </xf>
    <xf numFmtId="0" fontId="40" fillId="0" borderId="15" xfId="1" applyFont="1" applyBorder="1" applyAlignment="1">
      <alignment horizontal="center"/>
    </xf>
    <xf numFmtId="0" fontId="41" fillId="0" borderId="0" xfId="1" applyFont="1" applyAlignment="1">
      <alignment horizontal="left"/>
    </xf>
    <xf numFmtId="0" fontId="41" fillId="0" borderId="12" xfId="1" applyFont="1" applyBorder="1" applyAlignment="1">
      <alignment horizontal="center" wrapText="1"/>
    </xf>
    <xf numFmtId="0" fontId="41" fillId="0" borderId="16" xfId="1" applyFont="1" applyBorder="1" applyAlignment="1">
      <alignment horizontal="center" wrapText="1"/>
    </xf>
    <xf numFmtId="0" fontId="41" fillId="0" borderId="13" xfId="1" applyFont="1" applyBorder="1" applyAlignment="1">
      <alignment horizontal="center" wrapText="1"/>
    </xf>
    <xf numFmtId="0" fontId="41" fillId="0" borderId="14" xfId="1" applyFont="1" applyBorder="1" applyAlignment="1">
      <alignment horizontal="center" wrapText="1"/>
    </xf>
    <xf numFmtId="0" fontId="41" fillId="0" borderId="15" xfId="1" applyFont="1" applyBorder="1" applyAlignment="1">
      <alignment horizontal="center" wrapText="1"/>
    </xf>
    <xf numFmtId="0" fontId="41" fillId="0" borderId="0" xfId="1" applyFont="1" applyAlignment="1">
      <alignment horizontal="center"/>
    </xf>
    <xf numFmtId="0" fontId="41" fillId="0" borderId="34" xfId="1" applyFont="1" applyBorder="1" applyAlignment="1">
      <alignment horizontal="center" vertical="center"/>
    </xf>
    <xf numFmtId="0" fontId="41" fillId="0" borderId="35" xfId="1" applyFont="1" applyBorder="1" applyAlignment="1">
      <alignment horizontal="center" vertical="center"/>
    </xf>
    <xf numFmtId="0" fontId="41" fillId="0" borderId="27" xfId="1" applyFont="1" applyBorder="1" applyAlignment="1">
      <alignment horizontal="center" vertical="center"/>
    </xf>
    <xf numFmtId="0" fontId="41" fillId="0" borderId="33" xfId="1" applyFont="1" applyBorder="1" applyAlignment="1">
      <alignment horizontal="center" vertical="center"/>
    </xf>
    <xf numFmtId="0" fontId="40" fillId="0" borderId="0" xfId="1" applyFont="1" applyAlignment="1">
      <alignment horizontal="right"/>
    </xf>
    <xf numFmtId="0" fontId="41" fillId="0" borderId="0" xfId="1" applyNumberFormat="1" applyFont="1" applyAlignment="1">
      <alignment horizontal="center" wrapText="1"/>
    </xf>
  </cellXfs>
  <cellStyles count="124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opLeftCell="A45" workbookViewId="0">
      <selection activeCell="J15" sqref="J15"/>
    </sheetView>
  </sheetViews>
  <sheetFormatPr defaultRowHeight="15"/>
  <cols>
    <col min="1" max="1" width="4.28515625" customWidth="1"/>
    <col min="2" max="2" width="38.140625" customWidth="1"/>
    <col min="3" max="3" width="8.7109375" customWidth="1"/>
    <col min="4" max="4" width="16.42578125" customWidth="1"/>
    <col min="5" max="5" width="15.42578125" customWidth="1"/>
    <col min="6" max="7" width="15.5703125" customWidth="1"/>
    <col min="8" max="8" width="12.5703125" customWidth="1"/>
    <col min="9" max="9" width="14.7109375" customWidth="1"/>
  </cols>
  <sheetData>
    <row r="1" spans="1:10" ht="19.5" customHeight="1">
      <c r="A1" s="122" t="s">
        <v>6</v>
      </c>
      <c r="B1" s="122"/>
      <c r="C1" s="122"/>
      <c r="D1" s="122"/>
      <c r="E1" s="122"/>
      <c r="F1" s="122"/>
    </row>
    <row r="2" spans="1:10" ht="22.5" customHeight="1">
      <c r="A2" s="122" t="s">
        <v>7</v>
      </c>
      <c r="B2" s="122"/>
      <c r="C2" s="122"/>
      <c r="D2" s="122"/>
      <c r="E2" s="122"/>
      <c r="F2" s="122"/>
    </row>
    <row r="3" spans="1:10" ht="19.5" customHeight="1">
      <c r="A3" s="122" t="s">
        <v>76</v>
      </c>
      <c r="B3" s="122"/>
      <c r="C3" s="122"/>
      <c r="D3" s="122"/>
      <c r="E3" s="122"/>
      <c r="F3" s="122"/>
    </row>
    <row r="4" spans="1:10" ht="6" customHeight="1">
      <c r="A4" s="35"/>
      <c r="B4" s="36"/>
      <c r="C4" s="36"/>
      <c r="D4" s="35"/>
      <c r="E4" s="35"/>
      <c r="F4" s="35"/>
      <c r="G4" s="37"/>
      <c r="H4" s="37"/>
      <c r="I4" s="37"/>
      <c r="J4" s="37"/>
    </row>
    <row r="5" spans="1:10">
      <c r="A5" s="125" t="s">
        <v>47</v>
      </c>
      <c r="B5" s="125"/>
      <c r="C5" s="125"/>
      <c r="D5" s="125"/>
      <c r="E5" s="125"/>
      <c r="F5" s="125"/>
      <c r="G5" s="37"/>
      <c r="H5" s="37"/>
      <c r="I5" s="37"/>
      <c r="J5" s="37"/>
    </row>
    <row r="6" spans="1:10" ht="6.75" customHeight="1">
      <c r="A6" s="38"/>
      <c r="B6" s="38"/>
      <c r="C6" s="38"/>
      <c r="D6" s="38"/>
      <c r="E6" s="38"/>
      <c r="F6" s="38"/>
      <c r="G6" s="37"/>
      <c r="H6" s="37"/>
      <c r="I6" s="37"/>
      <c r="J6" s="37"/>
    </row>
    <row r="7" spans="1:10" ht="30" customHeight="1">
      <c r="A7" s="125" t="s">
        <v>48</v>
      </c>
      <c r="B7" s="125"/>
      <c r="C7" s="125"/>
      <c r="D7" s="39"/>
      <c r="E7" s="17"/>
      <c r="F7" s="39"/>
      <c r="G7" s="37"/>
      <c r="H7" s="37"/>
      <c r="I7" s="37"/>
      <c r="J7" s="37"/>
    </row>
    <row r="8" spans="1:10" ht="4.5" hidden="1" customHeight="1">
      <c r="A8" s="119" t="s">
        <v>44</v>
      </c>
      <c r="B8" s="119"/>
      <c r="C8" s="119"/>
      <c r="D8" s="119"/>
      <c r="E8" s="119"/>
      <c r="F8" s="119"/>
      <c r="G8" s="37"/>
      <c r="H8" s="37"/>
      <c r="I8" s="37"/>
      <c r="J8" s="37"/>
    </row>
    <row r="9" spans="1:10" hidden="1">
      <c r="A9" s="18"/>
      <c r="B9" s="19"/>
      <c r="C9" s="19"/>
      <c r="D9" s="18"/>
      <c r="E9" s="18"/>
      <c r="F9" s="18"/>
      <c r="G9" s="37"/>
      <c r="H9" s="37"/>
      <c r="I9" s="37"/>
      <c r="J9" s="37"/>
    </row>
    <row r="10" spans="1:10" ht="51" customHeight="1">
      <c r="A10" s="126" t="s">
        <v>44</v>
      </c>
      <c r="B10" s="126"/>
      <c r="C10" s="126"/>
      <c r="D10" s="126"/>
      <c r="E10" s="126"/>
      <c r="F10" s="126"/>
      <c r="G10" s="37"/>
      <c r="H10" s="37"/>
      <c r="I10" s="37"/>
      <c r="J10" s="37"/>
    </row>
    <row r="11" spans="1:10" ht="89.25">
      <c r="A11" s="20" t="s">
        <v>0</v>
      </c>
      <c r="B11" s="20" t="s">
        <v>1</v>
      </c>
      <c r="C11" s="20" t="s">
        <v>2</v>
      </c>
      <c r="D11" s="20" t="s">
        <v>77</v>
      </c>
      <c r="E11" s="20" t="s">
        <v>78</v>
      </c>
      <c r="F11" s="20" t="s">
        <v>3</v>
      </c>
      <c r="G11" s="37"/>
      <c r="H11" s="37"/>
      <c r="I11" s="37"/>
      <c r="J11" s="37"/>
    </row>
    <row r="12" spans="1:10" ht="24" customHeight="1">
      <c r="A12" s="123" t="s">
        <v>4</v>
      </c>
      <c r="B12" s="124"/>
      <c r="C12" s="123"/>
      <c r="D12" s="123"/>
      <c r="E12" s="123"/>
      <c r="F12" s="123"/>
      <c r="G12" s="37"/>
      <c r="H12" s="37"/>
      <c r="I12" s="37"/>
      <c r="J12" s="37"/>
    </row>
    <row r="13" spans="1:10" ht="25.5" customHeight="1">
      <c r="A13" s="21">
        <v>1</v>
      </c>
      <c r="B13" s="22" t="s">
        <v>49</v>
      </c>
      <c r="C13" s="23">
        <v>1.52</v>
      </c>
      <c r="D13" s="40">
        <v>46816.81</v>
      </c>
      <c r="E13" s="40">
        <v>12103.26</v>
      </c>
      <c r="F13" s="40">
        <f>D13-E13</f>
        <v>34713.549999999996</v>
      </c>
      <c r="G13" s="37"/>
      <c r="H13" s="37"/>
      <c r="I13" s="37"/>
      <c r="J13" s="37"/>
    </row>
    <row r="14" spans="1:10" ht="25.5" customHeight="1">
      <c r="A14" s="21">
        <v>2</v>
      </c>
      <c r="B14" s="22" t="s">
        <v>50</v>
      </c>
      <c r="C14" s="23">
        <v>0.1</v>
      </c>
      <c r="D14" s="40">
        <v>2035.52</v>
      </c>
      <c r="E14" s="40">
        <v>526.23</v>
      </c>
      <c r="F14" s="40">
        <f t="shared" ref="F14:F19" si="0">D14-E14</f>
        <v>1509.29</v>
      </c>
      <c r="G14" s="37"/>
      <c r="H14" s="37"/>
      <c r="I14" s="37"/>
      <c r="J14" s="37"/>
    </row>
    <row r="15" spans="1:10" ht="25.5" customHeight="1">
      <c r="A15" s="21">
        <v>3</v>
      </c>
      <c r="B15" s="22" t="s">
        <v>51</v>
      </c>
      <c r="C15" s="23">
        <v>2.2999999999999998</v>
      </c>
      <c r="D15" s="40">
        <v>34735.919999999998</v>
      </c>
      <c r="E15" s="40">
        <v>8945.9</v>
      </c>
      <c r="F15" s="40">
        <f t="shared" si="0"/>
        <v>25790.019999999997</v>
      </c>
      <c r="G15" s="37"/>
      <c r="H15" s="37"/>
      <c r="I15" s="37"/>
      <c r="J15" s="37"/>
    </row>
    <row r="16" spans="1:10" ht="25.5" customHeight="1">
      <c r="A16" s="21">
        <v>4</v>
      </c>
      <c r="B16" s="22" t="s">
        <v>52</v>
      </c>
      <c r="C16" s="23">
        <v>0.32</v>
      </c>
      <c r="D16" s="40">
        <v>6408.83</v>
      </c>
      <c r="E16" s="40">
        <v>1684.01</v>
      </c>
      <c r="F16" s="40">
        <f t="shared" si="0"/>
        <v>4724.82</v>
      </c>
      <c r="G16" s="37"/>
      <c r="H16" s="37"/>
      <c r="I16" s="37"/>
      <c r="J16" s="37"/>
    </row>
    <row r="17" spans="1:10" ht="25.5" customHeight="1">
      <c r="A17" s="24">
        <v>5</v>
      </c>
      <c r="B17" s="28" t="s">
        <v>5</v>
      </c>
      <c r="C17" s="57">
        <v>2.2000000000000002</v>
      </c>
      <c r="D17" s="58">
        <v>44059.94</v>
      </c>
      <c r="E17" s="58">
        <v>11577.02</v>
      </c>
      <c r="F17" s="40">
        <f t="shared" si="0"/>
        <v>32482.920000000002</v>
      </c>
      <c r="G17" s="37"/>
      <c r="H17" s="37"/>
      <c r="I17" s="37"/>
      <c r="J17" s="37"/>
    </row>
    <row r="18" spans="1:10" ht="21.6" customHeight="1">
      <c r="A18" s="24">
        <v>6</v>
      </c>
      <c r="B18" s="25" t="s">
        <v>53</v>
      </c>
      <c r="C18" s="23">
        <v>1.3</v>
      </c>
      <c r="D18" s="40">
        <v>22926.46</v>
      </c>
      <c r="E18" s="40">
        <v>5935.36</v>
      </c>
      <c r="F18" s="40">
        <f t="shared" si="0"/>
        <v>16991.099999999999</v>
      </c>
      <c r="G18" s="37"/>
      <c r="H18" s="37"/>
      <c r="I18" s="37"/>
      <c r="J18" s="37"/>
    </row>
    <row r="19" spans="1:10" ht="25.5" customHeight="1">
      <c r="A19" s="24">
        <v>7</v>
      </c>
      <c r="B19" s="22" t="s">
        <v>54</v>
      </c>
      <c r="C19" s="23">
        <v>1.5</v>
      </c>
      <c r="D19" s="40">
        <v>34046.32</v>
      </c>
      <c r="E19" s="40">
        <v>8945.91</v>
      </c>
      <c r="F19" s="40">
        <f t="shared" si="0"/>
        <v>25100.41</v>
      </c>
      <c r="G19" s="37"/>
      <c r="H19" s="37"/>
      <c r="I19" s="37"/>
      <c r="J19" s="37"/>
    </row>
    <row r="20" spans="1:10" ht="25.5" customHeight="1">
      <c r="A20" s="24">
        <v>8</v>
      </c>
      <c r="B20" s="22" t="s">
        <v>55</v>
      </c>
      <c r="C20" s="120">
        <v>0.5</v>
      </c>
      <c r="D20" s="102">
        <v>10013.64</v>
      </c>
      <c r="E20" s="102">
        <v>2631.15</v>
      </c>
      <c r="F20" s="102">
        <f>D20-E20</f>
        <v>7382.49</v>
      </c>
      <c r="G20" s="37"/>
      <c r="H20" s="37"/>
      <c r="I20" s="37"/>
      <c r="J20" s="37"/>
    </row>
    <row r="21" spans="1:10" ht="25.5" customHeight="1">
      <c r="A21" s="24">
        <v>9</v>
      </c>
      <c r="B21" s="22" t="s">
        <v>56</v>
      </c>
      <c r="C21" s="121"/>
      <c r="D21" s="103"/>
      <c r="E21" s="103"/>
      <c r="F21" s="103"/>
      <c r="G21" s="37"/>
      <c r="H21" s="37"/>
      <c r="I21" s="37"/>
      <c r="J21" s="37"/>
    </row>
    <row r="22" spans="1:10" ht="47.45" customHeight="1">
      <c r="A22" s="26">
        <v>10</v>
      </c>
      <c r="B22" s="52" t="s">
        <v>57</v>
      </c>
      <c r="C22" s="23">
        <v>2</v>
      </c>
      <c r="D22" s="40">
        <v>40054.480000000003</v>
      </c>
      <c r="E22" s="40">
        <v>10524.57</v>
      </c>
      <c r="F22" s="40">
        <f>D22-E22</f>
        <v>29529.910000000003</v>
      </c>
      <c r="G22" s="37"/>
      <c r="H22" s="37"/>
      <c r="I22" s="37"/>
      <c r="J22" s="37"/>
    </row>
    <row r="23" spans="1:10" ht="25.5" customHeight="1">
      <c r="A23" s="26">
        <v>11</v>
      </c>
      <c r="B23" s="27" t="s">
        <v>58</v>
      </c>
      <c r="C23" s="23">
        <v>0.05</v>
      </c>
      <c r="D23" s="40">
        <v>1002.46</v>
      </c>
      <c r="E23" s="40">
        <v>263.39999999999998</v>
      </c>
      <c r="F23" s="40">
        <f>D23-E23</f>
        <v>739.06000000000006</v>
      </c>
      <c r="G23" s="37"/>
      <c r="H23" s="37"/>
      <c r="I23" s="37"/>
      <c r="J23" s="37"/>
    </row>
    <row r="24" spans="1:10" ht="25.5" customHeight="1">
      <c r="A24" s="26">
        <v>12</v>
      </c>
      <c r="B24" s="25" t="s">
        <v>59</v>
      </c>
      <c r="C24" s="23">
        <v>1.2</v>
      </c>
      <c r="D24" s="40">
        <v>24032.68</v>
      </c>
      <c r="E24" s="40">
        <v>6314.74</v>
      </c>
      <c r="F24" s="40">
        <f>D24-E24</f>
        <v>17717.940000000002</v>
      </c>
      <c r="G24" s="37"/>
      <c r="H24" s="37"/>
      <c r="I24" s="37"/>
      <c r="J24" s="37"/>
    </row>
    <row r="25" spans="1:10" ht="40.15" customHeight="1">
      <c r="A25" s="26">
        <v>13</v>
      </c>
      <c r="B25" s="53" t="s">
        <v>60</v>
      </c>
      <c r="C25" s="23">
        <v>0.15</v>
      </c>
      <c r="D25" s="40">
        <v>3005.18</v>
      </c>
      <c r="E25" s="40">
        <v>789.64</v>
      </c>
      <c r="F25" s="40">
        <f>D25-E25</f>
        <v>2215.54</v>
      </c>
      <c r="G25" s="37"/>
      <c r="H25" s="37"/>
      <c r="I25" s="37"/>
      <c r="J25" s="37"/>
    </row>
    <row r="26" spans="1:10" ht="25.5" customHeight="1">
      <c r="A26" s="26">
        <v>14</v>
      </c>
      <c r="B26" s="29" t="s">
        <v>61</v>
      </c>
      <c r="C26" s="23">
        <v>0.05</v>
      </c>
      <c r="D26" s="40">
        <v>1002.46</v>
      </c>
      <c r="E26" s="40">
        <v>263.39999999999998</v>
      </c>
      <c r="F26" s="40">
        <f>D26-E26</f>
        <v>739.06000000000006</v>
      </c>
      <c r="G26" s="37"/>
      <c r="H26" s="37"/>
      <c r="I26" s="37"/>
      <c r="J26" s="37"/>
    </row>
    <row r="27" spans="1:10" ht="28.15" customHeight="1">
      <c r="A27" s="26">
        <v>15</v>
      </c>
      <c r="B27" s="29" t="s">
        <v>62</v>
      </c>
      <c r="C27" s="23">
        <v>0.02</v>
      </c>
      <c r="D27" s="40">
        <v>400.66</v>
      </c>
      <c r="E27" s="40">
        <v>105.33</v>
      </c>
      <c r="F27" s="40">
        <f t="shared" ref="F27:F36" si="1">D27-E27</f>
        <v>295.33000000000004</v>
      </c>
      <c r="G27" s="37"/>
      <c r="H27" s="37"/>
      <c r="I27" s="37"/>
      <c r="J27" s="37"/>
    </row>
    <row r="28" spans="1:10" ht="28.15" customHeight="1">
      <c r="A28" s="55">
        <v>16</v>
      </c>
      <c r="B28" s="54" t="s">
        <v>63</v>
      </c>
      <c r="C28" s="56">
        <v>0.3</v>
      </c>
      <c r="D28" s="40">
        <v>6008.19</v>
      </c>
      <c r="E28" s="40">
        <v>1578.69</v>
      </c>
      <c r="F28" s="40">
        <f t="shared" si="1"/>
        <v>4429.5</v>
      </c>
      <c r="G28" s="37"/>
      <c r="H28" s="37"/>
      <c r="I28" s="37"/>
      <c r="J28" s="37"/>
    </row>
    <row r="29" spans="1:10" ht="28.15" customHeight="1">
      <c r="A29" s="55">
        <v>17</v>
      </c>
      <c r="B29" s="54" t="s">
        <v>64</v>
      </c>
      <c r="C29" s="56">
        <v>0.2</v>
      </c>
      <c r="D29" s="40">
        <v>4005.45</v>
      </c>
      <c r="E29" s="40">
        <v>1052.46</v>
      </c>
      <c r="F29" s="40">
        <f t="shared" si="1"/>
        <v>2952.99</v>
      </c>
      <c r="G29" s="37"/>
      <c r="H29" s="37"/>
      <c r="I29" s="37"/>
      <c r="J29" s="37"/>
    </row>
    <row r="30" spans="1:10" ht="28.15" customHeight="1">
      <c r="A30" s="55">
        <v>18</v>
      </c>
      <c r="B30" s="54" t="s">
        <v>65</v>
      </c>
      <c r="C30" s="56">
        <v>1.7</v>
      </c>
      <c r="D30" s="40">
        <v>34046.32</v>
      </c>
      <c r="E30" s="40">
        <v>10679.91</v>
      </c>
      <c r="F30" s="40">
        <f t="shared" si="1"/>
        <v>23366.41</v>
      </c>
      <c r="G30" s="37"/>
      <c r="H30" s="37"/>
      <c r="I30" s="37"/>
      <c r="J30" s="37"/>
    </row>
    <row r="31" spans="1:10" ht="28.15" customHeight="1">
      <c r="A31" s="55">
        <v>19</v>
      </c>
      <c r="B31" s="54" t="s">
        <v>66</v>
      </c>
      <c r="C31" s="56">
        <v>0.33</v>
      </c>
      <c r="D31" s="40">
        <v>6609.3</v>
      </c>
      <c r="E31" s="40">
        <v>1737.7</v>
      </c>
      <c r="F31" s="40">
        <f t="shared" si="1"/>
        <v>4871.6000000000004</v>
      </c>
      <c r="G31" s="37"/>
      <c r="H31" s="37"/>
      <c r="I31" s="37"/>
      <c r="J31" s="37"/>
    </row>
    <row r="32" spans="1:10" ht="28.15" customHeight="1">
      <c r="A32" s="55">
        <v>20</v>
      </c>
      <c r="B32" s="54" t="s">
        <v>67</v>
      </c>
      <c r="C32" s="56">
        <v>1.1000000000000001</v>
      </c>
      <c r="D32" s="40">
        <v>18024.54</v>
      </c>
      <c r="E32" s="40">
        <v>4736.0600000000004</v>
      </c>
      <c r="F32" s="40">
        <f t="shared" si="1"/>
        <v>13288.48</v>
      </c>
      <c r="G32" s="37"/>
      <c r="H32" s="37"/>
      <c r="I32" s="37"/>
      <c r="J32" s="37"/>
    </row>
    <row r="33" spans="1:12" ht="28.15" customHeight="1">
      <c r="A33" s="55">
        <v>21</v>
      </c>
      <c r="B33" s="54" t="s">
        <v>68</v>
      </c>
      <c r="C33" s="56">
        <v>0.51</v>
      </c>
      <c r="D33" s="40">
        <v>10213.69</v>
      </c>
      <c r="E33" s="40">
        <v>2683.7</v>
      </c>
      <c r="F33" s="40">
        <f>D33-E33</f>
        <v>7529.9900000000007</v>
      </c>
      <c r="G33" s="37"/>
      <c r="H33" s="37"/>
      <c r="I33" s="37"/>
      <c r="J33" s="37"/>
    </row>
    <row r="34" spans="1:12" ht="28.15" customHeight="1">
      <c r="A34" s="55">
        <v>22</v>
      </c>
      <c r="B34" s="54" t="s">
        <v>69</v>
      </c>
      <c r="C34" s="56">
        <v>1.7</v>
      </c>
      <c r="D34" s="40">
        <v>34046.32</v>
      </c>
      <c r="E34" s="40">
        <v>8945.89</v>
      </c>
      <c r="F34" s="40">
        <f t="shared" si="1"/>
        <v>25100.43</v>
      </c>
      <c r="G34" s="37"/>
      <c r="H34" s="37"/>
      <c r="I34" s="37"/>
      <c r="J34" s="37"/>
    </row>
    <row r="35" spans="1:12" ht="28.15" customHeight="1">
      <c r="A35" s="55">
        <v>23</v>
      </c>
      <c r="B35" s="54" t="s">
        <v>32</v>
      </c>
      <c r="C35" s="56">
        <v>1</v>
      </c>
      <c r="D35" s="40">
        <v>20027.240000000002</v>
      </c>
      <c r="E35" s="40">
        <v>5262.29</v>
      </c>
      <c r="F35" s="40">
        <f t="shared" si="1"/>
        <v>14764.95</v>
      </c>
      <c r="G35" s="37"/>
      <c r="H35" s="37"/>
      <c r="I35" s="37"/>
      <c r="J35" s="37"/>
    </row>
    <row r="36" spans="1:12" ht="28.15" customHeight="1">
      <c r="A36" s="26">
        <v>24</v>
      </c>
      <c r="B36" s="29" t="s">
        <v>71</v>
      </c>
      <c r="C36" s="23">
        <v>1.3</v>
      </c>
      <c r="D36" s="40">
        <v>26035.43</v>
      </c>
      <c r="E36" s="40">
        <v>6840.97</v>
      </c>
      <c r="F36" s="40">
        <f t="shared" si="1"/>
        <v>19194.46</v>
      </c>
      <c r="G36" s="37"/>
      <c r="H36" s="37"/>
      <c r="I36" s="37"/>
      <c r="J36" s="37"/>
    </row>
    <row r="37" spans="1:12" ht="25.5" customHeight="1">
      <c r="A37" s="26">
        <v>25</v>
      </c>
      <c r="B37" s="87" t="s">
        <v>37</v>
      </c>
      <c r="C37" s="88">
        <v>21.35</v>
      </c>
      <c r="D37" s="89">
        <f>SUM(D13:D36)</f>
        <v>429557.83999999997</v>
      </c>
      <c r="E37" s="89">
        <f>SUM(E13:E36)</f>
        <v>114127.59</v>
      </c>
      <c r="F37" s="89">
        <f>SUM(F13:F36)</f>
        <v>315430.25</v>
      </c>
      <c r="G37" s="37"/>
      <c r="H37" s="37"/>
      <c r="I37" s="37"/>
      <c r="J37" s="37"/>
    </row>
    <row r="38" spans="1:12" ht="25.5" customHeight="1">
      <c r="A38" s="59"/>
      <c r="B38" s="60"/>
      <c r="C38" s="61"/>
      <c r="D38" s="62"/>
      <c r="E38" s="62"/>
      <c r="F38" s="62"/>
      <c r="G38" s="37"/>
      <c r="H38" s="37"/>
      <c r="I38" s="37"/>
      <c r="J38" s="37"/>
    </row>
    <row r="39" spans="1:12" ht="25.5" customHeight="1">
      <c r="A39" s="59"/>
      <c r="B39" s="60"/>
      <c r="C39" s="61"/>
      <c r="D39" s="62"/>
      <c r="E39" s="62"/>
      <c r="F39" s="62"/>
      <c r="G39" s="37"/>
      <c r="H39" s="37"/>
      <c r="I39" s="37"/>
      <c r="J39" s="37"/>
    </row>
    <row r="40" spans="1:12" ht="25.5" customHeight="1">
      <c r="A40" s="59"/>
      <c r="B40" s="60"/>
      <c r="C40" s="61"/>
      <c r="D40" s="62"/>
      <c r="E40" s="62"/>
      <c r="F40" s="62"/>
      <c r="G40" s="37"/>
      <c r="H40" s="37"/>
      <c r="I40" s="37"/>
      <c r="J40" s="37"/>
    </row>
    <row r="41" spans="1:12" ht="25.5" customHeight="1">
      <c r="A41" s="59"/>
      <c r="B41" s="60"/>
      <c r="C41" s="61"/>
      <c r="D41" s="62"/>
      <c r="E41" s="62"/>
      <c r="F41" s="62"/>
      <c r="G41" s="37"/>
      <c r="H41" s="37"/>
      <c r="I41" s="37"/>
      <c r="J41" s="37"/>
    </row>
    <row r="42" spans="1:12">
      <c r="A42" s="30"/>
      <c r="B42" s="31"/>
      <c r="C42" s="31"/>
      <c r="D42" s="31"/>
      <c r="E42" s="31"/>
      <c r="F42" s="31"/>
      <c r="G42" s="37"/>
      <c r="H42" s="37"/>
      <c r="I42" s="37"/>
      <c r="J42" s="37"/>
    </row>
    <row r="43" spans="1:12" ht="6.75" hidden="1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2" ht="30.75" customHeight="1">
      <c r="A44" s="119" t="s">
        <v>8</v>
      </c>
      <c r="B44" s="119"/>
      <c r="C44" s="119"/>
      <c r="D44" s="119"/>
      <c r="E44" s="119"/>
      <c r="F44" s="119"/>
      <c r="G44" s="37"/>
      <c r="H44" s="37"/>
      <c r="I44" s="37"/>
      <c r="J44" s="37"/>
    </row>
    <row r="45" spans="1:12" ht="15" customHeight="1" thickBot="1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2" ht="15" customHeight="1" thickBot="1">
      <c r="A46" s="41" t="s">
        <v>9</v>
      </c>
      <c r="B46" s="109" t="s">
        <v>10</v>
      </c>
      <c r="C46" s="109" t="s">
        <v>11</v>
      </c>
      <c r="D46" s="111" t="s">
        <v>12</v>
      </c>
      <c r="E46" s="112"/>
      <c r="F46" s="111" t="s">
        <v>13</v>
      </c>
      <c r="G46" s="112"/>
      <c r="H46" s="104" t="s">
        <v>14</v>
      </c>
      <c r="I46" s="106" t="s">
        <v>41</v>
      </c>
      <c r="J46" s="32"/>
      <c r="K46" s="3"/>
      <c r="L46" s="3"/>
    </row>
    <row r="47" spans="1:12" ht="90" thickBot="1">
      <c r="A47" s="42" t="s">
        <v>15</v>
      </c>
      <c r="B47" s="110"/>
      <c r="C47" s="110"/>
      <c r="D47" s="101" t="s">
        <v>79</v>
      </c>
      <c r="E47" s="98"/>
      <c r="F47" s="42" t="s">
        <v>16</v>
      </c>
      <c r="G47" s="42" t="s">
        <v>17</v>
      </c>
      <c r="H47" s="105"/>
      <c r="I47" s="107"/>
      <c r="J47" s="32"/>
      <c r="K47" s="3"/>
      <c r="L47" s="3"/>
    </row>
    <row r="48" spans="1:12" ht="15.75" thickBot="1">
      <c r="A48" s="42">
        <v>1</v>
      </c>
      <c r="B48" s="43" t="s">
        <v>18</v>
      </c>
      <c r="C48" s="42" t="s">
        <v>45</v>
      </c>
      <c r="D48" s="42">
        <v>20.6</v>
      </c>
      <c r="E48" s="42"/>
      <c r="F48" s="67">
        <v>77</v>
      </c>
      <c r="G48" s="66">
        <v>1586.2</v>
      </c>
      <c r="H48" s="42">
        <v>226.6</v>
      </c>
      <c r="I48" s="99">
        <f>H48-G48</f>
        <v>-1359.6000000000001</v>
      </c>
      <c r="J48" s="32"/>
      <c r="K48" s="3"/>
      <c r="L48" s="3"/>
    </row>
    <row r="49" spans="1:12" ht="15.75" thickBot="1">
      <c r="A49" s="42">
        <v>2</v>
      </c>
      <c r="B49" s="43" t="s">
        <v>19</v>
      </c>
      <c r="C49" s="42" t="s">
        <v>45</v>
      </c>
      <c r="D49" s="64">
        <v>17.71</v>
      </c>
      <c r="E49" s="64"/>
      <c r="F49" s="67">
        <v>77</v>
      </c>
      <c r="G49" s="64">
        <v>1363.67</v>
      </c>
      <c r="H49" s="42">
        <v>212.52</v>
      </c>
      <c r="I49" s="99">
        <f t="shared" ref="I49:I51" si="2">H49-G49</f>
        <v>-1151.1500000000001</v>
      </c>
      <c r="J49" s="32"/>
      <c r="K49" s="3"/>
      <c r="L49" s="3"/>
    </row>
    <row r="50" spans="1:12" ht="15.75" thickBot="1">
      <c r="A50" s="42">
        <v>3</v>
      </c>
      <c r="B50" s="43" t="s">
        <v>20</v>
      </c>
      <c r="C50" s="64" t="s">
        <v>21</v>
      </c>
      <c r="D50" s="69">
        <v>20.6</v>
      </c>
      <c r="E50" s="69"/>
      <c r="F50" s="45">
        <v>18</v>
      </c>
      <c r="G50" s="68">
        <f>F50*D50</f>
        <v>370.8</v>
      </c>
      <c r="H50" s="65">
        <v>185.4</v>
      </c>
      <c r="I50" s="99">
        <f t="shared" si="2"/>
        <v>-185.4</v>
      </c>
      <c r="J50" s="32"/>
      <c r="K50" s="3"/>
      <c r="L50" s="3"/>
    </row>
    <row r="51" spans="1:12" ht="15.75" thickBot="1">
      <c r="A51" s="42">
        <v>4</v>
      </c>
      <c r="B51" s="44" t="s">
        <v>23</v>
      </c>
      <c r="C51" s="71"/>
      <c r="D51" s="73" t="s">
        <v>22</v>
      </c>
      <c r="E51" s="74"/>
      <c r="F51" s="72"/>
      <c r="G51" s="69">
        <f>G52+G54</f>
        <v>252863.44</v>
      </c>
      <c r="H51" s="65">
        <v>66227.08</v>
      </c>
      <c r="I51" s="99">
        <f t="shared" si="2"/>
        <v>-186636.36</v>
      </c>
      <c r="J51" s="32"/>
      <c r="K51" s="3"/>
      <c r="L51" s="3"/>
    </row>
    <row r="52" spans="1:12" ht="25.5">
      <c r="A52" s="33" t="s">
        <v>24</v>
      </c>
      <c r="B52" s="46" t="s">
        <v>46</v>
      </c>
      <c r="C52" s="70" t="s">
        <v>21</v>
      </c>
      <c r="D52" s="91" t="s">
        <v>80</v>
      </c>
      <c r="E52" s="91"/>
      <c r="F52" s="92">
        <v>48639</v>
      </c>
      <c r="G52" s="91">
        <v>240560.44</v>
      </c>
      <c r="H52" s="93"/>
      <c r="I52" s="63"/>
      <c r="J52" s="32"/>
      <c r="K52" s="3"/>
      <c r="L52" s="3"/>
    </row>
    <row r="53" spans="1:12">
      <c r="A53" s="33"/>
      <c r="B53" s="48" t="s">
        <v>42</v>
      </c>
      <c r="C53" s="47" t="s">
        <v>21</v>
      </c>
      <c r="D53" s="94">
        <v>20.6</v>
      </c>
      <c r="E53" s="94"/>
      <c r="F53" s="94">
        <v>18</v>
      </c>
      <c r="G53" s="94">
        <f>D53*F53</f>
        <v>370.8</v>
      </c>
      <c r="H53" s="93"/>
      <c r="I53" s="34"/>
      <c r="J53" s="32"/>
      <c r="K53" s="3"/>
      <c r="L53" s="3"/>
    </row>
    <row r="54" spans="1:12" ht="37.9" customHeight="1">
      <c r="A54" s="33"/>
      <c r="B54" s="49" t="s">
        <v>26</v>
      </c>
      <c r="C54" s="83" t="s">
        <v>25</v>
      </c>
      <c r="D54" s="95">
        <v>2.25</v>
      </c>
      <c r="E54" s="95"/>
      <c r="F54" s="95">
        <v>5468</v>
      </c>
      <c r="G54" s="94">
        <f>D54*F54</f>
        <v>12303</v>
      </c>
      <c r="H54" s="93"/>
      <c r="I54" s="80"/>
      <c r="J54" s="32"/>
      <c r="K54" s="3"/>
      <c r="L54" s="3"/>
    </row>
    <row r="55" spans="1:12" ht="25.15" customHeight="1">
      <c r="A55" s="81"/>
      <c r="B55" s="90"/>
      <c r="C55" s="83"/>
      <c r="D55" s="95">
        <v>2.25</v>
      </c>
      <c r="E55" s="95"/>
      <c r="F55" s="96">
        <v>2323</v>
      </c>
      <c r="G55" s="113">
        <f>(F55*D55)+(F56*D56)+(F57*D57)+(F58*D58)-G54</f>
        <v>33569.19</v>
      </c>
      <c r="H55" s="113">
        <v>2641.5</v>
      </c>
      <c r="I55" s="116">
        <f>H55-G55</f>
        <v>-30927.690000000002</v>
      </c>
      <c r="J55" s="32"/>
      <c r="K55" s="3"/>
      <c r="L55" s="3"/>
    </row>
    <row r="56" spans="1:12" ht="26.45" customHeight="1" thickBot="1">
      <c r="A56" s="33"/>
      <c r="B56" s="84" t="s">
        <v>43</v>
      </c>
      <c r="C56" s="85" t="s">
        <v>25</v>
      </c>
      <c r="D56" s="97">
        <v>2.29</v>
      </c>
      <c r="E56" s="97"/>
      <c r="F56" s="97">
        <v>15200</v>
      </c>
      <c r="G56" s="114"/>
      <c r="H56" s="114"/>
      <c r="I56" s="117"/>
      <c r="J56" s="32"/>
      <c r="K56" s="3"/>
      <c r="L56" s="3"/>
    </row>
    <row r="57" spans="1:12">
      <c r="A57" s="104">
        <v>5</v>
      </c>
      <c r="B57" s="86" t="s">
        <v>26</v>
      </c>
      <c r="C57" s="108" t="s">
        <v>25</v>
      </c>
      <c r="D57" s="97">
        <v>1.1399999999999999</v>
      </c>
      <c r="E57" s="97"/>
      <c r="F57" s="97">
        <v>2100</v>
      </c>
      <c r="G57" s="114"/>
      <c r="H57" s="114"/>
      <c r="I57" s="117"/>
      <c r="J57" s="32"/>
      <c r="K57" s="3"/>
      <c r="L57" s="3"/>
    </row>
    <row r="58" spans="1:12" ht="15.75" thickBot="1">
      <c r="A58" s="105"/>
      <c r="B58" s="82"/>
      <c r="C58" s="108"/>
      <c r="D58" s="97">
        <v>5.72</v>
      </c>
      <c r="E58" s="97"/>
      <c r="F58" s="97">
        <v>602</v>
      </c>
      <c r="G58" s="115"/>
      <c r="H58" s="115"/>
      <c r="I58" s="118"/>
      <c r="J58" s="32"/>
      <c r="K58" s="3"/>
      <c r="L58" s="3"/>
    </row>
    <row r="59" spans="1:1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4"/>
      <c r="L59" s="4"/>
    </row>
    <row r="60" spans="1:12" ht="18">
      <c r="A60" s="50"/>
      <c r="B60" s="50"/>
      <c r="C60" s="50"/>
      <c r="D60" s="50"/>
      <c r="E60" s="50"/>
      <c r="F60" s="51"/>
      <c r="G60" s="50"/>
      <c r="H60" s="50"/>
      <c r="I60" s="50"/>
      <c r="J60" s="50"/>
      <c r="K60" s="2"/>
      <c r="L60" s="2"/>
    </row>
    <row r="61" spans="1:12">
      <c r="A61" s="37"/>
      <c r="B61" s="37"/>
      <c r="C61" s="37"/>
      <c r="D61" s="37"/>
      <c r="E61" s="37"/>
      <c r="F61" s="37"/>
      <c r="G61" s="37"/>
      <c r="H61" s="37"/>
      <c r="I61" s="37"/>
      <c r="J61" s="37"/>
    </row>
  </sheetData>
  <mergeCells count="26">
    <mergeCell ref="A1:F1"/>
    <mergeCell ref="A2:F2"/>
    <mergeCell ref="A12:F12"/>
    <mergeCell ref="A3:F3"/>
    <mergeCell ref="E5:F5"/>
    <mergeCell ref="A7:C7"/>
    <mergeCell ref="A8:F8"/>
    <mergeCell ref="A10:F10"/>
    <mergeCell ref="A5:B5"/>
    <mergeCell ref="C5:D5"/>
    <mergeCell ref="E20:E21"/>
    <mergeCell ref="F20:F21"/>
    <mergeCell ref="H46:H47"/>
    <mergeCell ref="I46:I47"/>
    <mergeCell ref="A57:A58"/>
    <mergeCell ref="C57:C58"/>
    <mergeCell ref="B46:B47"/>
    <mergeCell ref="C46:C47"/>
    <mergeCell ref="D46:E46"/>
    <mergeCell ref="F46:G46"/>
    <mergeCell ref="G55:G58"/>
    <mergeCell ref="H55:H58"/>
    <mergeCell ref="I55:I58"/>
    <mergeCell ref="A44:F44"/>
    <mergeCell ref="C20:C21"/>
    <mergeCell ref="D20:D21"/>
  </mergeCells>
  <pageMargins left="0.78740157480314965" right="0" top="0" bottom="0" header="0" footer="0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topLeftCell="A5" workbookViewId="0">
      <selection activeCell="D14" sqref="D14"/>
    </sheetView>
  </sheetViews>
  <sheetFormatPr defaultRowHeight="15"/>
  <cols>
    <col min="1" max="1" width="4.85546875" customWidth="1"/>
    <col min="2" max="2" width="55.5703125" customWidth="1"/>
    <col min="3" max="3" width="28.42578125" customWidth="1"/>
    <col min="4" max="4" width="12.42578125" customWidth="1"/>
    <col min="5" max="5" width="19.42578125" customWidth="1"/>
    <col min="6" max="6" width="16.140625" customWidth="1"/>
    <col min="253" max="253" width="4.85546875" customWidth="1"/>
    <col min="254" max="254" width="52.5703125" customWidth="1"/>
    <col min="255" max="255" width="30.85546875" customWidth="1"/>
    <col min="256" max="256" width="12.42578125" customWidth="1"/>
    <col min="257" max="257" width="8.7109375" customWidth="1"/>
    <col min="258" max="258" width="14.85546875" customWidth="1"/>
    <col min="259" max="259" width="10.28515625" customWidth="1"/>
    <col min="260" max="260" width="9" customWidth="1"/>
    <col min="509" max="509" width="4.85546875" customWidth="1"/>
    <col min="510" max="510" width="52.5703125" customWidth="1"/>
    <col min="511" max="511" width="30.85546875" customWidth="1"/>
    <col min="512" max="512" width="12.42578125" customWidth="1"/>
    <col min="513" max="513" width="8.7109375" customWidth="1"/>
    <col min="514" max="514" width="14.85546875" customWidth="1"/>
    <col min="515" max="515" width="10.28515625" customWidth="1"/>
    <col min="516" max="516" width="9" customWidth="1"/>
    <col min="765" max="765" width="4.85546875" customWidth="1"/>
    <col min="766" max="766" width="52.5703125" customWidth="1"/>
    <col min="767" max="767" width="30.85546875" customWidth="1"/>
    <col min="768" max="768" width="12.42578125" customWidth="1"/>
    <col min="769" max="769" width="8.7109375" customWidth="1"/>
    <col min="770" max="770" width="14.85546875" customWidth="1"/>
    <col min="771" max="771" width="10.28515625" customWidth="1"/>
    <col min="772" max="772" width="9" customWidth="1"/>
    <col min="1021" max="1021" width="4.85546875" customWidth="1"/>
    <col min="1022" max="1022" width="52.5703125" customWidth="1"/>
    <col min="1023" max="1023" width="30.85546875" customWidth="1"/>
    <col min="1024" max="1024" width="12.42578125" customWidth="1"/>
    <col min="1025" max="1025" width="8.7109375" customWidth="1"/>
    <col min="1026" max="1026" width="14.85546875" customWidth="1"/>
    <col min="1027" max="1027" width="10.28515625" customWidth="1"/>
    <col min="1028" max="1028" width="9" customWidth="1"/>
    <col min="1277" max="1277" width="4.85546875" customWidth="1"/>
    <col min="1278" max="1278" width="52.5703125" customWidth="1"/>
    <col min="1279" max="1279" width="30.85546875" customWidth="1"/>
    <col min="1280" max="1280" width="12.42578125" customWidth="1"/>
    <col min="1281" max="1281" width="8.7109375" customWidth="1"/>
    <col min="1282" max="1282" width="14.85546875" customWidth="1"/>
    <col min="1283" max="1283" width="10.28515625" customWidth="1"/>
    <col min="1284" max="1284" width="9" customWidth="1"/>
    <col min="1533" max="1533" width="4.85546875" customWidth="1"/>
    <col min="1534" max="1534" width="52.5703125" customWidth="1"/>
    <col min="1535" max="1535" width="30.85546875" customWidth="1"/>
    <col min="1536" max="1536" width="12.42578125" customWidth="1"/>
    <col min="1537" max="1537" width="8.7109375" customWidth="1"/>
    <col min="1538" max="1538" width="14.85546875" customWidth="1"/>
    <col min="1539" max="1539" width="10.28515625" customWidth="1"/>
    <col min="1540" max="1540" width="9" customWidth="1"/>
    <col min="1789" max="1789" width="4.85546875" customWidth="1"/>
    <col min="1790" max="1790" width="52.5703125" customWidth="1"/>
    <col min="1791" max="1791" width="30.85546875" customWidth="1"/>
    <col min="1792" max="1792" width="12.42578125" customWidth="1"/>
    <col min="1793" max="1793" width="8.7109375" customWidth="1"/>
    <col min="1794" max="1794" width="14.85546875" customWidth="1"/>
    <col min="1795" max="1795" width="10.28515625" customWidth="1"/>
    <col min="1796" max="1796" width="9" customWidth="1"/>
    <col min="2045" max="2045" width="4.85546875" customWidth="1"/>
    <col min="2046" max="2046" width="52.5703125" customWidth="1"/>
    <col min="2047" max="2047" width="30.85546875" customWidth="1"/>
    <col min="2048" max="2048" width="12.42578125" customWidth="1"/>
    <col min="2049" max="2049" width="8.7109375" customWidth="1"/>
    <col min="2050" max="2050" width="14.85546875" customWidth="1"/>
    <col min="2051" max="2051" width="10.28515625" customWidth="1"/>
    <col min="2052" max="2052" width="9" customWidth="1"/>
    <col min="2301" max="2301" width="4.85546875" customWidth="1"/>
    <col min="2302" max="2302" width="52.5703125" customWidth="1"/>
    <col min="2303" max="2303" width="30.85546875" customWidth="1"/>
    <col min="2304" max="2304" width="12.42578125" customWidth="1"/>
    <col min="2305" max="2305" width="8.7109375" customWidth="1"/>
    <col min="2306" max="2306" width="14.85546875" customWidth="1"/>
    <col min="2307" max="2307" width="10.28515625" customWidth="1"/>
    <col min="2308" max="2308" width="9" customWidth="1"/>
    <col min="2557" max="2557" width="4.85546875" customWidth="1"/>
    <col min="2558" max="2558" width="52.5703125" customWidth="1"/>
    <col min="2559" max="2559" width="30.85546875" customWidth="1"/>
    <col min="2560" max="2560" width="12.42578125" customWidth="1"/>
    <col min="2561" max="2561" width="8.7109375" customWidth="1"/>
    <col min="2562" max="2562" width="14.85546875" customWidth="1"/>
    <col min="2563" max="2563" width="10.28515625" customWidth="1"/>
    <col min="2564" max="2564" width="9" customWidth="1"/>
    <col min="2813" max="2813" width="4.85546875" customWidth="1"/>
    <col min="2814" max="2814" width="52.5703125" customWidth="1"/>
    <col min="2815" max="2815" width="30.85546875" customWidth="1"/>
    <col min="2816" max="2816" width="12.42578125" customWidth="1"/>
    <col min="2817" max="2817" width="8.7109375" customWidth="1"/>
    <col min="2818" max="2818" width="14.85546875" customWidth="1"/>
    <col min="2819" max="2819" width="10.28515625" customWidth="1"/>
    <col min="2820" max="2820" width="9" customWidth="1"/>
    <col min="3069" max="3069" width="4.85546875" customWidth="1"/>
    <col min="3070" max="3070" width="52.5703125" customWidth="1"/>
    <col min="3071" max="3071" width="30.85546875" customWidth="1"/>
    <col min="3072" max="3072" width="12.42578125" customWidth="1"/>
    <col min="3073" max="3073" width="8.7109375" customWidth="1"/>
    <col min="3074" max="3074" width="14.85546875" customWidth="1"/>
    <col min="3075" max="3075" width="10.28515625" customWidth="1"/>
    <col min="3076" max="3076" width="9" customWidth="1"/>
    <col min="3325" max="3325" width="4.85546875" customWidth="1"/>
    <col min="3326" max="3326" width="52.5703125" customWidth="1"/>
    <col min="3327" max="3327" width="30.85546875" customWidth="1"/>
    <col min="3328" max="3328" width="12.42578125" customWidth="1"/>
    <col min="3329" max="3329" width="8.7109375" customWidth="1"/>
    <col min="3330" max="3330" width="14.85546875" customWidth="1"/>
    <col min="3331" max="3331" width="10.28515625" customWidth="1"/>
    <col min="3332" max="3332" width="9" customWidth="1"/>
    <col min="3581" max="3581" width="4.85546875" customWidth="1"/>
    <col min="3582" max="3582" width="52.5703125" customWidth="1"/>
    <col min="3583" max="3583" width="30.85546875" customWidth="1"/>
    <col min="3584" max="3584" width="12.42578125" customWidth="1"/>
    <col min="3585" max="3585" width="8.7109375" customWidth="1"/>
    <col min="3586" max="3586" width="14.85546875" customWidth="1"/>
    <col min="3587" max="3587" width="10.28515625" customWidth="1"/>
    <col min="3588" max="3588" width="9" customWidth="1"/>
    <col min="3837" max="3837" width="4.85546875" customWidth="1"/>
    <col min="3838" max="3838" width="52.5703125" customWidth="1"/>
    <col min="3839" max="3839" width="30.85546875" customWidth="1"/>
    <col min="3840" max="3840" width="12.42578125" customWidth="1"/>
    <col min="3841" max="3841" width="8.7109375" customWidth="1"/>
    <col min="3842" max="3842" width="14.85546875" customWidth="1"/>
    <col min="3843" max="3843" width="10.28515625" customWidth="1"/>
    <col min="3844" max="3844" width="9" customWidth="1"/>
    <col min="4093" max="4093" width="4.85546875" customWidth="1"/>
    <col min="4094" max="4094" width="52.5703125" customWidth="1"/>
    <col min="4095" max="4095" width="30.85546875" customWidth="1"/>
    <col min="4096" max="4096" width="12.42578125" customWidth="1"/>
    <col min="4097" max="4097" width="8.7109375" customWidth="1"/>
    <col min="4098" max="4098" width="14.85546875" customWidth="1"/>
    <col min="4099" max="4099" width="10.28515625" customWidth="1"/>
    <col min="4100" max="4100" width="9" customWidth="1"/>
    <col min="4349" max="4349" width="4.85546875" customWidth="1"/>
    <col min="4350" max="4350" width="52.5703125" customWidth="1"/>
    <col min="4351" max="4351" width="30.85546875" customWidth="1"/>
    <col min="4352" max="4352" width="12.42578125" customWidth="1"/>
    <col min="4353" max="4353" width="8.7109375" customWidth="1"/>
    <col min="4354" max="4354" width="14.85546875" customWidth="1"/>
    <col min="4355" max="4355" width="10.28515625" customWidth="1"/>
    <col min="4356" max="4356" width="9" customWidth="1"/>
    <col min="4605" max="4605" width="4.85546875" customWidth="1"/>
    <col min="4606" max="4606" width="52.5703125" customWidth="1"/>
    <col min="4607" max="4607" width="30.85546875" customWidth="1"/>
    <col min="4608" max="4608" width="12.42578125" customWidth="1"/>
    <col min="4609" max="4609" width="8.7109375" customWidth="1"/>
    <col min="4610" max="4610" width="14.85546875" customWidth="1"/>
    <col min="4611" max="4611" width="10.28515625" customWidth="1"/>
    <col min="4612" max="4612" width="9" customWidth="1"/>
    <col min="4861" max="4861" width="4.85546875" customWidth="1"/>
    <col min="4862" max="4862" width="52.5703125" customWidth="1"/>
    <col min="4863" max="4863" width="30.85546875" customWidth="1"/>
    <col min="4864" max="4864" width="12.42578125" customWidth="1"/>
    <col min="4865" max="4865" width="8.7109375" customWidth="1"/>
    <col min="4866" max="4866" width="14.85546875" customWidth="1"/>
    <col min="4867" max="4867" width="10.28515625" customWidth="1"/>
    <col min="4868" max="4868" width="9" customWidth="1"/>
    <col min="5117" max="5117" width="4.85546875" customWidth="1"/>
    <col min="5118" max="5118" width="52.5703125" customWidth="1"/>
    <col min="5119" max="5119" width="30.85546875" customWidth="1"/>
    <col min="5120" max="5120" width="12.42578125" customWidth="1"/>
    <col min="5121" max="5121" width="8.7109375" customWidth="1"/>
    <col min="5122" max="5122" width="14.85546875" customWidth="1"/>
    <col min="5123" max="5123" width="10.28515625" customWidth="1"/>
    <col min="5124" max="5124" width="9" customWidth="1"/>
    <col min="5373" max="5373" width="4.85546875" customWidth="1"/>
    <col min="5374" max="5374" width="52.5703125" customWidth="1"/>
    <col min="5375" max="5375" width="30.85546875" customWidth="1"/>
    <col min="5376" max="5376" width="12.42578125" customWidth="1"/>
    <col min="5377" max="5377" width="8.7109375" customWidth="1"/>
    <col min="5378" max="5378" width="14.85546875" customWidth="1"/>
    <col min="5379" max="5379" width="10.28515625" customWidth="1"/>
    <col min="5380" max="5380" width="9" customWidth="1"/>
    <col min="5629" max="5629" width="4.85546875" customWidth="1"/>
    <col min="5630" max="5630" width="52.5703125" customWidth="1"/>
    <col min="5631" max="5631" width="30.85546875" customWidth="1"/>
    <col min="5632" max="5632" width="12.42578125" customWidth="1"/>
    <col min="5633" max="5633" width="8.7109375" customWidth="1"/>
    <col min="5634" max="5634" width="14.85546875" customWidth="1"/>
    <col min="5635" max="5635" width="10.28515625" customWidth="1"/>
    <col min="5636" max="5636" width="9" customWidth="1"/>
    <col min="5885" max="5885" width="4.85546875" customWidth="1"/>
    <col min="5886" max="5886" width="52.5703125" customWidth="1"/>
    <col min="5887" max="5887" width="30.85546875" customWidth="1"/>
    <col min="5888" max="5888" width="12.42578125" customWidth="1"/>
    <col min="5889" max="5889" width="8.7109375" customWidth="1"/>
    <col min="5890" max="5890" width="14.85546875" customWidth="1"/>
    <col min="5891" max="5891" width="10.28515625" customWidth="1"/>
    <col min="5892" max="5892" width="9" customWidth="1"/>
    <col min="6141" max="6141" width="4.85546875" customWidth="1"/>
    <col min="6142" max="6142" width="52.5703125" customWidth="1"/>
    <col min="6143" max="6143" width="30.85546875" customWidth="1"/>
    <col min="6144" max="6144" width="12.42578125" customWidth="1"/>
    <col min="6145" max="6145" width="8.7109375" customWidth="1"/>
    <col min="6146" max="6146" width="14.85546875" customWidth="1"/>
    <col min="6147" max="6147" width="10.28515625" customWidth="1"/>
    <col min="6148" max="6148" width="9" customWidth="1"/>
    <col min="6397" max="6397" width="4.85546875" customWidth="1"/>
    <col min="6398" max="6398" width="52.5703125" customWidth="1"/>
    <col min="6399" max="6399" width="30.85546875" customWidth="1"/>
    <col min="6400" max="6400" width="12.42578125" customWidth="1"/>
    <col min="6401" max="6401" width="8.7109375" customWidth="1"/>
    <col min="6402" max="6402" width="14.85546875" customWidth="1"/>
    <col min="6403" max="6403" width="10.28515625" customWidth="1"/>
    <col min="6404" max="6404" width="9" customWidth="1"/>
    <col min="6653" max="6653" width="4.85546875" customWidth="1"/>
    <col min="6654" max="6654" width="52.5703125" customWidth="1"/>
    <col min="6655" max="6655" width="30.85546875" customWidth="1"/>
    <col min="6656" max="6656" width="12.42578125" customWidth="1"/>
    <col min="6657" max="6657" width="8.7109375" customWidth="1"/>
    <col min="6658" max="6658" width="14.85546875" customWidth="1"/>
    <col min="6659" max="6659" width="10.28515625" customWidth="1"/>
    <col min="6660" max="6660" width="9" customWidth="1"/>
    <col min="6909" max="6909" width="4.85546875" customWidth="1"/>
    <col min="6910" max="6910" width="52.5703125" customWidth="1"/>
    <col min="6911" max="6911" width="30.85546875" customWidth="1"/>
    <col min="6912" max="6912" width="12.42578125" customWidth="1"/>
    <col min="6913" max="6913" width="8.7109375" customWidth="1"/>
    <col min="6914" max="6914" width="14.85546875" customWidth="1"/>
    <col min="6915" max="6915" width="10.28515625" customWidth="1"/>
    <col min="6916" max="6916" width="9" customWidth="1"/>
    <col min="7165" max="7165" width="4.85546875" customWidth="1"/>
    <col min="7166" max="7166" width="52.5703125" customWidth="1"/>
    <col min="7167" max="7167" width="30.85546875" customWidth="1"/>
    <col min="7168" max="7168" width="12.42578125" customWidth="1"/>
    <col min="7169" max="7169" width="8.7109375" customWidth="1"/>
    <col min="7170" max="7170" width="14.85546875" customWidth="1"/>
    <col min="7171" max="7171" width="10.28515625" customWidth="1"/>
    <col min="7172" max="7172" width="9" customWidth="1"/>
    <col min="7421" max="7421" width="4.85546875" customWidth="1"/>
    <col min="7422" max="7422" width="52.5703125" customWidth="1"/>
    <col min="7423" max="7423" width="30.85546875" customWidth="1"/>
    <col min="7424" max="7424" width="12.42578125" customWidth="1"/>
    <col min="7425" max="7425" width="8.7109375" customWidth="1"/>
    <col min="7426" max="7426" width="14.85546875" customWidth="1"/>
    <col min="7427" max="7427" width="10.28515625" customWidth="1"/>
    <col min="7428" max="7428" width="9" customWidth="1"/>
    <col min="7677" max="7677" width="4.85546875" customWidth="1"/>
    <col min="7678" max="7678" width="52.5703125" customWidth="1"/>
    <col min="7679" max="7679" width="30.85546875" customWidth="1"/>
    <col min="7680" max="7680" width="12.42578125" customWidth="1"/>
    <col min="7681" max="7681" width="8.7109375" customWidth="1"/>
    <col min="7682" max="7682" width="14.85546875" customWidth="1"/>
    <col min="7683" max="7683" width="10.28515625" customWidth="1"/>
    <col min="7684" max="7684" width="9" customWidth="1"/>
    <col min="7933" max="7933" width="4.85546875" customWidth="1"/>
    <col min="7934" max="7934" width="52.5703125" customWidth="1"/>
    <col min="7935" max="7935" width="30.85546875" customWidth="1"/>
    <col min="7936" max="7936" width="12.42578125" customWidth="1"/>
    <col min="7937" max="7937" width="8.7109375" customWidth="1"/>
    <col min="7938" max="7938" width="14.85546875" customWidth="1"/>
    <col min="7939" max="7939" width="10.28515625" customWidth="1"/>
    <col min="7940" max="7940" width="9" customWidth="1"/>
    <col min="8189" max="8189" width="4.85546875" customWidth="1"/>
    <col min="8190" max="8190" width="52.5703125" customWidth="1"/>
    <col min="8191" max="8191" width="30.85546875" customWidth="1"/>
    <col min="8192" max="8192" width="12.42578125" customWidth="1"/>
    <col min="8193" max="8193" width="8.7109375" customWidth="1"/>
    <col min="8194" max="8194" width="14.85546875" customWidth="1"/>
    <col min="8195" max="8195" width="10.28515625" customWidth="1"/>
    <col min="8196" max="8196" width="9" customWidth="1"/>
    <col min="8445" max="8445" width="4.85546875" customWidth="1"/>
    <col min="8446" max="8446" width="52.5703125" customWidth="1"/>
    <col min="8447" max="8447" width="30.85546875" customWidth="1"/>
    <col min="8448" max="8448" width="12.42578125" customWidth="1"/>
    <col min="8449" max="8449" width="8.7109375" customWidth="1"/>
    <col min="8450" max="8450" width="14.85546875" customWidth="1"/>
    <col min="8451" max="8451" width="10.28515625" customWidth="1"/>
    <col min="8452" max="8452" width="9" customWidth="1"/>
    <col min="8701" max="8701" width="4.85546875" customWidth="1"/>
    <col min="8702" max="8702" width="52.5703125" customWidth="1"/>
    <col min="8703" max="8703" width="30.85546875" customWidth="1"/>
    <col min="8704" max="8704" width="12.42578125" customWidth="1"/>
    <col min="8705" max="8705" width="8.7109375" customWidth="1"/>
    <col min="8706" max="8706" width="14.85546875" customWidth="1"/>
    <col min="8707" max="8707" width="10.28515625" customWidth="1"/>
    <col min="8708" max="8708" width="9" customWidth="1"/>
    <col min="8957" max="8957" width="4.85546875" customWidth="1"/>
    <col min="8958" max="8958" width="52.5703125" customWidth="1"/>
    <col min="8959" max="8959" width="30.85546875" customWidth="1"/>
    <col min="8960" max="8960" width="12.42578125" customWidth="1"/>
    <col min="8961" max="8961" width="8.7109375" customWidth="1"/>
    <col min="8962" max="8962" width="14.85546875" customWidth="1"/>
    <col min="8963" max="8963" width="10.28515625" customWidth="1"/>
    <col min="8964" max="8964" width="9" customWidth="1"/>
    <col min="9213" max="9213" width="4.85546875" customWidth="1"/>
    <col min="9214" max="9214" width="52.5703125" customWidth="1"/>
    <col min="9215" max="9215" width="30.85546875" customWidth="1"/>
    <col min="9216" max="9216" width="12.42578125" customWidth="1"/>
    <col min="9217" max="9217" width="8.7109375" customWidth="1"/>
    <col min="9218" max="9218" width="14.85546875" customWidth="1"/>
    <col min="9219" max="9219" width="10.28515625" customWidth="1"/>
    <col min="9220" max="9220" width="9" customWidth="1"/>
    <col min="9469" max="9469" width="4.85546875" customWidth="1"/>
    <col min="9470" max="9470" width="52.5703125" customWidth="1"/>
    <col min="9471" max="9471" width="30.85546875" customWidth="1"/>
    <col min="9472" max="9472" width="12.42578125" customWidth="1"/>
    <col min="9473" max="9473" width="8.7109375" customWidth="1"/>
    <col min="9474" max="9474" width="14.85546875" customWidth="1"/>
    <col min="9475" max="9475" width="10.28515625" customWidth="1"/>
    <col min="9476" max="9476" width="9" customWidth="1"/>
    <col min="9725" max="9725" width="4.85546875" customWidth="1"/>
    <col min="9726" max="9726" width="52.5703125" customWidth="1"/>
    <col min="9727" max="9727" width="30.85546875" customWidth="1"/>
    <col min="9728" max="9728" width="12.42578125" customWidth="1"/>
    <col min="9729" max="9729" width="8.7109375" customWidth="1"/>
    <col min="9730" max="9730" width="14.85546875" customWidth="1"/>
    <col min="9731" max="9731" width="10.28515625" customWidth="1"/>
    <col min="9732" max="9732" width="9" customWidth="1"/>
    <col min="9981" max="9981" width="4.85546875" customWidth="1"/>
    <col min="9982" max="9982" width="52.5703125" customWidth="1"/>
    <col min="9983" max="9983" width="30.85546875" customWidth="1"/>
    <col min="9984" max="9984" width="12.42578125" customWidth="1"/>
    <col min="9985" max="9985" width="8.7109375" customWidth="1"/>
    <col min="9986" max="9986" width="14.85546875" customWidth="1"/>
    <col min="9987" max="9987" width="10.28515625" customWidth="1"/>
    <col min="9988" max="9988" width="9" customWidth="1"/>
    <col min="10237" max="10237" width="4.85546875" customWidth="1"/>
    <col min="10238" max="10238" width="52.5703125" customWidth="1"/>
    <col min="10239" max="10239" width="30.85546875" customWidth="1"/>
    <col min="10240" max="10240" width="12.42578125" customWidth="1"/>
    <col min="10241" max="10241" width="8.7109375" customWidth="1"/>
    <col min="10242" max="10242" width="14.85546875" customWidth="1"/>
    <col min="10243" max="10243" width="10.28515625" customWidth="1"/>
    <col min="10244" max="10244" width="9" customWidth="1"/>
    <col min="10493" max="10493" width="4.85546875" customWidth="1"/>
    <col min="10494" max="10494" width="52.5703125" customWidth="1"/>
    <col min="10495" max="10495" width="30.85546875" customWidth="1"/>
    <col min="10496" max="10496" width="12.42578125" customWidth="1"/>
    <col min="10497" max="10497" width="8.7109375" customWidth="1"/>
    <col min="10498" max="10498" width="14.85546875" customWidth="1"/>
    <col min="10499" max="10499" width="10.28515625" customWidth="1"/>
    <col min="10500" max="10500" width="9" customWidth="1"/>
    <col min="10749" max="10749" width="4.85546875" customWidth="1"/>
    <col min="10750" max="10750" width="52.5703125" customWidth="1"/>
    <col min="10751" max="10751" width="30.85546875" customWidth="1"/>
    <col min="10752" max="10752" width="12.42578125" customWidth="1"/>
    <col min="10753" max="10753" width="8.7109375" customWidth="1"/>
    <col min="10754" max="10754" width="14.85546875" customWidth="1"/>
    <col min="10755" max="10755" width="10.28515625" customWidth="1"/>
    <col min="10756" max="10756" width="9" customWidth="1"/>
    <col min="11005" max="11005" width="4.85546875" customWidth="1"/>
    <col min="11006" max="11006" width="52.5703125" customWidth="1"/>
    <col min="11007" max="11007" width="30.85546875" customWidth="1"/>
    <col min="11008" max="11008" width="12.42578125" customWidth="1"/>
    <col min="11009" max="11009" width="8.7109375" customWidth="1"/>
    <col min="11010" max="11010" width="14.85546875" customWidth="1"/>
    <col min="11011" max="11011" width="10.28515625" customWidth="1"/>
    <col min="11012" max="11012" width="9" customWidth="1"/>
    <col min="11261" max="11261" width="4.85546875" customWidth="1"/>
    <col min="11262" max="11262" width="52.5703125" customWidth="1"/>
    <col min="11263" max="11263" width="30.85546875" customWidth="1"/>
    <col min="11264" max="11264" width="12.42578125" customWidth="1"/>
    <col min="11265" max="11265" width="8.7109375" customWidth="1"/>
    <col min="11266" max="11266" width="14.85546875" customWidth="1"/>
    <col min="11267" max="11267" width="10.28515625" customWidth="1"/>
    <col min="11268" max="11268" width="9" customWidth="1"/>
    <col min="11517" max="11517" width="4.85546875" customWidth="1"/>
    <col min="11518" max="11518" width="52.5703125" customWidth="1"/>
    <col min="11519" max="11519" width="30.85546875" customWidth="1"/>
    <col min="11520" max="11520" width="12.42578125" customWidth="1"/>
    <col min="11521" max="11521" width="8.7109375" customWidth="1"/>
    <col min="11522" max="11522" width="14.85546875" customWidth="1"/>
    <col min="11523" max="11523" width="10.28515625" customWidth="1"/>
    <col min="11524" max="11524" width="9" customWidth="1"/>
    <col min="11773" max="11773" width="4.85546875" customWidth="1"/>
    <col min="11774" max="11774" width="52.5703125" customWidth="1"/>
    <col min="11775" max="11775" width="30.85546875" customWidth="1"/>
    <col min="11776" max="11776" width="12.42578125" customWidth="1"/>
    <col min="11777" max="11777" width="8.7109375" customWidth="1"/>
    <col min="11778" max="11778" width="14.85546875" customWidth="1"/>
    <col min="11779" max="11779" width="10.28515625" customWidth="1"/>
    <col min="11780" max="11780" width="9" customWidth="1"/>
    <col min="12029" max="12029" width="4.85546875" customWidth="1"/>
    <col min="12030" max="12030" width="52.5703125" customWidth="1"/>
    <col min="12031" max="12031" width="30.85546875" customWidth="1"/>
    <col min="12032" max="12032" width="12.42578125" customWidth="1"/>
    <col min="12033" max="12033" width="8.7109375" customWidth="1"/>
    <col min="12034" max="12034" width="14.85546875" customWidth="1"/>
    <col min="12035" max="12035" width="10.28515625" customWidth="1"/>
    <col min="12036" max="12036" width="9" customWidth="1"/>
    <col min="12285" max="12285" width="4.85546875" customWidth="1"/>
    <col min="12286" max="12286" width="52.5703125" customWidth="1"/>
    <col min="12287" max="12287" width="30.85546875" customWidth="1"/>
    <col min="12288" max="12288" width="12.42578125" customWidth="1"/>
    <col min="12289" max="12289" width="8.7109375" customWidth="1"/>
    <col min="12290" max="12290" width="14.85546875" customWidth="1"/>
    <col min="12291" max="12291" width="10.28515625" customWidth="1"/>
    <col min="12292" max="12292" width="9" customWidth="1"/>
    <col min="12541" max="12541" width="4.85546875" customWidth="1"/>
    <col min="12542" max="12542" width="52.5703125" customWidth="1"/>
    <col min="12543" max="12543" width="30.85546875" customWidth="1"/>
    <col min="12544" max="12544" width="12.42578125" customWidth="1"/>
    <col min="12545" max="12545" width="8.7109375" customWidth="1"/>
    <col min="12546" max="12546" width="14.85546875" customWidth="1"/>
    <col min="12547" max="12547" width="10.28515625" customWidth="1"/>
    <col min="12548" max="12548" width="9" customWidth="1"/>
    <col min="12797" max="12797" width="4.85546875" customWidth="1"/>
    <col min="12798" max="12798" width="52.5703125" customWidth="1"/>
    <col min="12799" max="12799" width="30.85546875" customWidth="1"/>
    <col min="12800" max="12800" width="12.42578125" customWidth="1"/>
    <col min="12801" max="12801" width="8.7109375" customWidth="1"/>
    <col min="12802" max="12802" width="14.85546875" customWidth="1"/>
    <col min="12803" max="12803" width="10.28515625" customWidth="1"/>
    <col min="12804" max="12804" width="9" customWidth="1"/>
    <col min="13053" max="13053" width="4.85546875" customWidth="1"/>
    <col min="13054" max="13054" width="52.5703125" customWidth="1"/>
    <col min="13055" max="13055" width="30.85546875" customWidth="1"/>
    <col min="13056" max="13056" width="12.42578125" customWidth="1"/>
    <col min="13057" max="13057" width="8.7109375" customWidth="1"/>
    <col min="13058" max="13058" width="14.85546875" customWidth="1"/>
    <col min="13059" max="13059" width="10.28515625" customWidth="1"/>
    <col min="13060" max="13060" width="9" customWidth="1"/>
    <col min="13309" max="13309" width="4.85546875" customWidth="1"/>
    <col min="13310" max="13310" width="52.5703125" customWidth="1"/>
    <col min="13311" max="13311" width="30.85546875" customWidth="1"/>
    <col min="13312" max="13312" width="12.42578125" customWidth="1"/>
    <col min="13313" max="13313" width="8.7109375" customWidth="1"/>
    <col min="13314" max="13314" width="14.85546875" customWidth="1"/>
    <col min="13315" max="13315" width="10.28515625" customWidth="1"/>
    <col min="13316" max="13316" width="9" customWidth="1"/>
    <col min="13565" max="13565" width="4.85546875" customWidth="1"/>
    <col min="13566" max="13566" width="52.5703125" customWidth="1"/>
    <col min="13567" max="13567" width="30.85546875" customWidth="1"/>
    <col min="13568" max="13568" width="12.42578125" customWidth="1"/>
    <col min="13569" max="13569" width="8.7109375" customWidth="1"/>
    <col min="13570" max="13570" width="14.85546875" customWidth="1"/>
    <col min="13571" max="13571" width="10.28515625" customWidth="1"/>
    <col min="13572" max="13572" width="9" customWidth="1"/>
    <col min="13821" max="13821" width="4.85546875" customWidth="1"/>
    <col min="13822" max="13822" width="52.5703125" customWidth="1"/>
    <col min="13823" max="13823" width="30.85546875" customWidth="1"/>
    <col min="13824" max="13824" width="12.42578125" customWidth="1"/>
    <col min="13825" max="13825" width="8.7109375" customWidth="1"/>
    <col min="13826" max="13826" width="14.85546875" customWidth="1"/>
    <col min="13827" max="13827" width="10.28515625" customWidth="1"/>
    <col min="13828" max="13828" width="9" customWidth="1"/>
    <col min="14077" max="14077" width="4.85546875" customWidth="1"/>
    <col min="14078" max="14078" width="52.5703125" customWidth="1"/>
    <col min="14079" max="14079" width="30.85546875" customWidth="1"/>
    <col min="14080" max="14080" width="12.42578125" customWidth="1"/>
    <col min="14081" max="14081" width="8.7109375" customWidth="1"/>
    <col min="14082" max="14082" width="14.85546875" customWidth="1"/>
    <col min="14083" max="14083" width="10.28515625" customWidth="1"/>
    <col min="14084" max="14084" width="9" customWidth="1"/>
    <col min="14333" max="14333" width="4.85546875" customWidth="1"/>
    <col min="14334" max="14334" width="52.5703125" customWidth="1"/>
    <col min="14335" max="14335" width="30.85546875" customWidth="1"/>
    <col min="14336" max="14336" width="12.42578125" customWidth="1"/>
    <col min="14337" max="14337" width="8.7109375" customWidth="1"/>
    <col min="14338" max="14338" width="14.85546875" customWidth="1"/>
    <col min="14339" max="14339" width="10.28515625" customWidth="1"/>
    <col min="14340" max="14340" width="9" customWidth="1"/>
    <col min="14589" max="14589" width="4.85546875" customWidth="1"/>
    <col min="14590" max="14590" width="52.5703125" customWidth="1"/>
    <col min="14591" max="14591" width="30.85546875" customWidth="1"/>
    <col min="14592" max="14592" width="12.42578125" customWidth="1"/>
    <col min="14593" max="14593" width="8.7109375" customWidth="1"/>
    <col min="14594" max="14594" width="14.85546875" customWidth="1"/>
    <col min="14595" max="14595" width="10.28515625" customWidth="1"/>
    <col min="14596" max="14596" width="9" customWidth="1"/>
    <col min="14845" max="14845" width="4.85546875" customWidth="1"/>
    <col min="14846" max="14846" width="52.5703125" customWidth="1"/>
    <col min="14847" max="14847" width="30.85546875" customWidth="1"/>
    <col min="14848" max="14848" width="12.42578125" customWidth="1"/>
    <col min="14849" max="14849" width="8.7109375" customWidth="1"/>
    <col min="14850" max="14850" width="14.85546875" customWidth="1"/>
    <col min="14851" max="14851" width="10.28515625" customWidth="1"/>
    <col min="14852" max="14852" width="9" customWidth="1"/>
    <col min="15101" max="15101" width="4.85546875" customWidth="1"/>
    <col min="15102" max="15102" width="52.5703125" customWidth="1"/>
    <col min="15103" max="15103" width="30.85546875" customWidth="1"/>
    <col min="15104" max="15104" width="12.42578125" customWidth="1"/>
    <col min="15105" max="15105" width="8.7109375" customWidth="1"/>
    <col min="15106" max="15106" width="14.85546875" customWidth="1"/>
    <col min="15107" max="15107" width="10.28515625" customWidth="1"/>
    <col min="15108" max="15108" width="9" customWidth="1"/>
    <col min="15357" max="15357" width="4.85546875" customWidth="1"/>
    <col min="15358" max="15358" width="52.5703125" customWidth="1"/>
    <col min="15359" max="15359" width="30.85546875" customWidth="1"/>
    <col min="15360" max="15360" width="12.42578125" customWidth="1"/>
    <col min="15361" max="15361" width="8.7109375" customWidth="1"/>
    <col min="15362" max="15362" width="14.85546875" customWidth="1"/>
    <col min="15363" max="15363" width="10.28515625" customWidth="1"/>
    <col min="15364" max="15364" width="9" customWidth="1"/>
    <col min="15613" max="15613" width="4.85546875" customWidth="1"/>
    <col min="15614" max="15614" width="52.5703125" customWidth="1"/>
    <col min="15615" max="15615" width="30.85546875" customWidth="1"/>
    <col min="15616" max="15616" width="12.42578125" customWidth="1"/>
    <col min="15617" max="15617" width="8.7109375" customWidth="1"/>
    <col min="15618" max="15618" width="14.85546875" customWidth="1"/>
    <col min="15619" max="15619" width="10.28515625" customWidth="1"/>
    <col min="15620" max="15620" width="9" customWidth="1"/>
    <col min="15869" max="15869" width="4.85546875" customWidth="1"/>
    <col min="15870" max="15870" width="52.5703125" customWidth="1"/>
    <col min="15871" max="15871" width="30.85546875" customWidth="1"/>
    <col min="15872" max="15872" width="12.42578125" customWidth="1"/>
    <col min="15873" max="15873" width="8.7109375" customWidth="1"/>
    <col min="15874" max="15874" width="14.85546875" customWidth="1"/>
    <col min="15875" max="15875" width="10.28515625" customWidth="1"/>
    <col min="15876" max="15876" width="9" customWidth="1"/>
    <col min="16125" max="16125" width="4.85546875" customWidth="1"/>
    <col min="16126" max="16126" width="52.5703125" customWidth="1"/>
    <col min="16127" max="16127" width="30.85546875" customWidth="1"/>
    <col min="16128" max="16128" width="12.42578125" customWidth="1"/>
    <col min="16129" max="16129" width="8.7109375" customWidth="1"/>
    <col min="16130" max="16130" width="14.85546875" customWidth="1"/>
    <col min="16131" max="16131" width="10.28515625" customWidth="1"/>
    <col min="16132" max="16132" width="9" customWidth="1"/>
  </cols>
  <sheetData>
    <row r="1" spans="1:6">
      <c r="A1" s="8"/>
      <c r="B1" s="144" t="s">
        <v>27</v>
      </c>
      <c r="C1" s="144"/>
      <c r="D1" s="144"/>
      <c r="E1" s="144"/>
    </row>
    <row r="2" spans="1:6">
      <c r="A2" s="8"/>
      <c r="B2" s="144" t="s">
        <v>70</v>
      </c>
      <c r="C2" s="144"/>
      <c r="D2" s="144"/>
      <c r="E2" s="144"/>
    </row>
    <row r="3" spans="1:6">
      <c r="A3" s="8"/>
      <c r="B3" s="144" t="s">
        <v>28</v>
      </c>
      <c r="C3" s="144"/>
      <c r="D3" s="144"/>
      <c r="E3" s="144"/>
    </row>
    <row r="4" spans="1:6">
      <c r="A4" s="8"/>
      <c r="B4" s="144" t="s">
        <v>29</v>
      </c>
      <c r="C4" s="144"/>
      <c r="D4" s="144"/>
      <c r="E4" s="144"/>
    </row>
    <row r="5" spans="1:6">
      <c r="A5" s="6"/>
      <c r="B5" s="6"/>
      <c r="C5" s="6"/>
      <c r="D5" s="6"/>
      <c r="E5" s="6"/>
    </row>
    <row r="6" spans="1:6" ht="32.25" customHeight="1">
      <c r="A6" s="8"/>
      <c r="B6" s="145" t="s">
        <v>81</v>
      </c>
      <c r="C6" s="145"/>
      <c r="D6" s="145"/>
      <c r="E6" s="145"/>
    </row>
    <row r="7" spans="1:6" ht="9" customHeight="1">
      <c r="A7" s="8"/>
      <c r="B7" s="8"/>
      <c r="C7" s="8"/>
      <c r="D7" s="8"/>
      <c r="E7" s="8"/>
    </row>
    <row r="8" spans="1:6">
      <c r="A8" s="8"/>
      <c r="B8" s="133" t="s">
        <v>72</v>
      </c>
      <c r="C8" s="133"/>
      <c r="D8" s="8"/>
      <c r="E8" s="8"/>
    </row>
    <row r="9" spans="1:6">
      <c r="A9" s="8"/>
      <c r="B9" s="133" t="s">
        <v>73</v>
      </c>
      <c r="C9" s="133"/>
      <c r="D9" s="8"/>
      <c r="E9" s="8"/>
    </row>
    <row r="10" spans="1:6" ht="11.25" customHeight="1">
      <c r="A10" s="8"/>
      <c r="B10" s="8"/>
      <c r="C10" s="8"/>
      <c r="D10" s="8"/>
      <c r="E10" s="8"/>
    </row>
    <row r="11" spans="1:6" ht="15" customHeight="1">
      <c r="A11" s="134" t="s">
        <v>30</v>
      </c>
      <c r="B11" s="134" t="s">
        <v>31</v>
      </c>
      <c r="C11" s="136" t="s">
        <v>32</v>
      </c>
      <c r="D11" s="137"/>
      <c r="E11" s="138"/>
    </row>
    <row r="12" spans="1:6" ht="29.25">
      <c r="A12" s="135"/>
      <c r="B12" s="135"/>
      <c r="C12" s="9" t="s">
        <v>33</v>
      </c>
      <c r="D12" s="9" t="s">
        <v>34</v>
      </c>
      <c r="E12" s="9" t="s">
        <v>35</v>
      </c>
    </row>
    <row r="13" spans="1:6" s="1" customFormat="1">
      <c r="A13" s="78"/>
      <c r="B13" s="77" t="s">
        <v>83</v>
      </c>
      <c r="C13" s="76"/>
      <c r="D13" s="75"/>
      <c r="E13" s="76"/>
      <c r="F13" s="5"/>
    </row>
    <row r="14" spans="1:6" s="1" customFormat="1">
      <c r="A14" s="78" t="s">
        <v>36</v>
      </c>
      <c r="B14" s="100" t="s">
        <v>84</v>
      </c>
      <c r="C14" s="76" t="s">
        <v>85</v>
      </c>
      <c r="D14" s="75">
        <v>1287</v>
      </c>
      <c r="E14" s="76"/>
      <c r="F14" s="5"/>
    </row>
    <row r="15" spans="1:6" s="1" customFormat="1">
      <c r="A15" s="12"/>
      <c r="B15" s="9" t="s">
        <v>37</v>
      </c>
      <c r="C15" s="9"/>
      <c r="D15" s="9">
        <f>SUM(D13:D14)</f>
        <v>1287</v>
      </c>
      <c r="E15" s="9"/>
    </row>
    <row r="16" spans="1:6">
      <c r="A16" s="6"/>
      <c r="B16" s="6"/>
      <c r="C16" s="6"/>
      <c r="D16" s="6"/>
      <c r="E16" s="13"/>
    </row>
    <row r="17" spans="1:6" ht="13.5" customHeight="1">
      <c r="A17" s="14"/>
      <c r="B17" s="14"/>
      <c r="C17" s="14"/>
      <c r="D17" s="7"/>
      <c r="E17" s="13"/>
    </row>
    <row r="18" spans="1:6">
      <c r="A18" s="139" t="s">
        <v>82</v>
      </c>
      <c r="B18" s="139"/>
      <c r="C18" s="139"/>
      <c r="D18" s="139"/>
      <c r="E18" s="139"/>
    </row>
    <row r="19" spans="1:6">
      <c r="A19" s="15"/>
      <c r="B19" s="15"/>
      <c r="C19" s="15"/>
      <c r="D19" s="15"/>
      <c r="E19" s="15"/>
    </row>
    <row r="20" spans="1:6">
      <c r="A20" s="15"/>
      <c r="B20" s="15"/>
      <c r="C20" s="15"/>
      <c r="D20" s="139"/>
      <c r="E20" s="139"/>
    </row>
    <row r="21" spans="1:6" ht="38.25">
      <c r="A21" s="8"/>
      <c r="B21" s="8"/>
      <c r="C21" s="8"/>
      <c r="D21" s="8"/>
      <c r="E21" s="8"/>
      <c r="F21" s="20" t="s">
        <v>86</v>
      </c>
    </row>
    <row r="22" spans="1:6" ht="14.45" customHeight="1">
      <c r="A22" s="8"/>
      <c r="B22" s="134" t="s">
        <v>38</v>
      </c>
      <c r="C22" s="134" t="s">
        <v>39</v>
      </c>
      <c r="D22" s="140" t="s">
        <v>74</v>
      </c>
      <c r="E22" s="141"/>
      <c r="F22" s="127" t="s">
        <v>75</v>
      </c>
    </row>
    <row r="23" spans="1:6">
      <c r="A23" s="8"/>
      <c r="B23" s="135"/>
      <c r="C23" s="135"/>
      <c r="D23" s="142"/>
      <c r="E23" s="143"/>
      <c r="F23" s="128"/>
    </row>
    <row r="24" spans="1:6">
      <c r="A24" s="8"/>
      <c r="B24" s="10" t="s">
        <v>32</v>
      </c>
      <c r="C24" s="11">
        <v>5262.29</v>
      </c>
      <c r="D24" s="129">
        <v>1287</v>
      </c>
      <c r="E24" s="130"/>
      <c r="F24" s="79">
        <f>C24-D24</f>
        <v>3975.29</v>
      </c>
    </row>
    <row r="25" spans="1:6">
      <c r="A25" s="8"/>
      <c r="B25" s="10" t="s">
        <v>40</v>
      </c>
      <c r="C25" s="16">
        <v>0</v>
      </c>
      <c r="D25" s="131">
        <v>0</v>
      </c>
      <c r="E25" s="132"/>
      <c r="F25" s="79">
        <f>C25-D25</f>
        <v>0</v>
      </c>
    </row>
    <row r="26" spans="1:6">
      <c r="A26" s="8"/>
      <c r="B26" s="12" t="s">
        <v>37</v>
      </c>
      <c r="C26" s="12"/>
      <c r="D26" s="131"/>
      <c r="E26" s="132"/>
      <c r="F26" s="79">
        <f>SUM(F24:F25)</f>
        <v>3975.29</v>
      </c>
    </row>
    <row r="27" spans="1:6">
      <c r="A27" s="6"/>
      <c r="B27" s="6"/>
      <c r="C27" s="6"/>
      <c r="D27" s="6"/>
      <c r="E27" s="13"/>
    </row>
    <row r="28" spans="1:6">
      <c r="A28" s="6"/>
      <c r="B28" s="139"/>
      <c r="C28" s="139"/>
      <c r="D28" s="139"/>
      <c r="E28" s="139"/>
    </row>
  </sheetData>
  <mergeCells count="20">
    <mergeCell ref="B8:C8"/>
    <mergeCell ref="B1:E1"/>
    <mergeCell ref="B2:E2"/>
    <mergeCell ref="B3:E3"/>
    <mergeCell ref="B4:E4"/>
    <mergeCell ref="B6:E6"/>
    <mergeCell ref="A11:A12"/>
    <mergeCell ref="B28:E28"/>
    <mergeCell ref="A18:E18"/>
    <mergeCell ref="B22:B23"/>
    <mergeCell ref="C22:C23"/>
    <mergeCell ref="D20:E20"/>
    <mergeCell ref="D22:E23"/>
    <mergeCell ref="F22:F23"/>
    <mergeCell ref="D24:E24"/>
    <mergeCell ref="D25:E25"/>
    <mergeCell ref="D26:E26"/>
    <mergeCell ref="B9:C9"/>
    <mergeCell ref="B11:B12"/>
    <mergeCell ref="C11:E11"/>
  </mergeCells>
  <pageMargins left="0.39370078740157483" right="0" top="0" bottom="0" header="0" footer="0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2017-08-08T05:39:25Z</dcterms:modified>
</cp:coreProperties>
</file>